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600" windowHeight="8955" activeTab="1"/>
  </bookViews>
  <sheets>
    <sheet name="Du toan chi" sheetId="1" r:id="rId1"/>
    <sheet name="Tong hop ke hoach" sheetId="2" r:id="rId2"/>
    <sheet name="Sheet2" sheetId="3" r:id="rId3"/>
    <sheet name="Sheet3" sheetId="4" r:id="rId4"/>
  </sheets>
  <definedNames>
    <definedName name="_xlnm.Print_Area" localSheetId="0">'Du toan chi'!$A$1:$H$220</definedName>
    <definedName name="_xlnm.Print_Area" localSheetId="1">'Tong hop ke hoach'!$A$1:$I$50</definedName>
    <definedName name="_xlnm.Print_Titles" localSheetId="0">'Du toan chi'!$5:$6</definedName>
    <definedName name="_xlnm.Print_Titles" localSheetId="1">'Tong hop ke hoach'!$5:$5</definedName>
  </definedNames>
  <calcPr fullCalcOnLoad="1"/>
</workbook>
</file>

<file path=xl/sharedStrings.xml><?xml version="1.0" encoding="utf-8"?>
<sst xmlns="http://schemas.openxmlformats.org/spreadsheetml/2006/main" count="892" uniqueCount="217">
  <si>
    <t>STT</t>
  </si>
  <si>
    <t>Nội dung</t>
  </si>
  <si>
    <t>Sở TC thẩm định</t>
  </si>
  <si>
    <t>Ghi chú</t>
  </si>
  <si>
    <t>ĐV</t>
  </si>
  <si>
    <t>SL</t>
  </si>
  <si>
    <t>Giá</t>
  </si>
  <si>
    <t>Thành tiền</t>
  </si>
  <si>
    <t>Tổng cộng</t>
  </si>
  <si>
    <t>ngày</t>
  </si>
  <si>
    <t>buổi</t>
  </si>
  <si>
    <t>Nước uống học viên</t>
  </si>
  <si>
    <t>Chi thù lao giảng viên</t>
  </si>
  <si>
    <t>Tiền ăn giảng viên</t>
  </si>
  <si>
    <t>ĐƠN VỊ: SỞ GIÁO DỤC VÀ ĐÀO TẠO</t>
  </si>
  <si>
    <t xml:space="preserve">Bồi dưỡng cán bộ quản lý các bậc học </t>
  </si>
  <si>
    <t>I.</t>
  </si>
  <si>
    <t>1.</t>
  </si>
  <si>
    <t>-</t>
  </si>
  <si>
    <t xml:space="preserve">Tiền thuê hội trường, thiết bị phục vụ giảng dạy </t>
  </si>
  <si>
    <t>Thuê trang trí, khánh tiết khai mạc</t>
  </si>
  <si>
    <t>hv/ngày</t>
  </si>
  <si>
    <t>2.</t>
  </si>
  <si>
    <t xml:space="preserve"> </t>
  </si>
  <si>
    <t>3.</t>
  </si>
  <si>
    <t>4.</t>
  </si>
  <si>
    <t>5.</t>
  </si>
  <si>
    <t>6.</t>
  </si>
  <si>
    <t>7.</t>
  </si>
  <si>
    <t>8.</t>
  </si>
  <si>
    <t>II.</t>
  </si>
  <si>
    <t>9.</t>
  </si>
  <si>
    <t>10.</t>
  </si>
  <si>
    <t>11.</t>
  </si>
  <si>
    <t>12.</t>
  </si>
  <si>
    <t>13.</t>
  </si>
  <si>
    <t>14.</t>
  </si>
  <si>
    <t>15.</t>
  </si>
  <si>
    <t>16.</t>
  </si>
  <si>
    <t xml:space="preserve">GIÁM ĐỐC </t>
  </si>
  <si>
    <t xml:space="preserve">NGƯỜI LẬP BIỂU </t>
  </si>
  <si>
    <t xml:space="preserve">Phạm Hoàn </t>
  </si>
  <si>
    <t>Bồi dưỡng giáo viên các bậc học</t>
  </si>
  <si>
    <t>17.</t>
  </si>
  <si>
    <t>Bồi dưỡng nhân viên các bậc học</t>
  </si>
  <si>
    <t xml:space="preserve">Nội dung bồi dưỡng </t>
  </si>
  <si>
    <t xml:space="preserve">Đối tượng </t>
  </si>
  <si>
    <t xml:space="preserve">Ghi chú </t>
  </si>
  <si>
    <t>UBND TỈNH BẮC GIANG</t>
  </si>
  <si>
    <t>SỞ GIÁO DỤC VÀ ĐÀO TẠO</t>
  </si>
  <si>
    <t>Thời gian 
thực hiện</t>
  </si>
  <si>
    <t xml:space="preserve">TỔNG HỢP KẾ HOẠCH </t>
  </si>
  <si>
    <t xml:space="preserve">Báo cáo viên, 
đơn vị phối hợp </t>
  </si>
  <si>
    <t xml:space="preserve">Số người
 tham gia/số lớp </t>
  </si>
  <si>
    <t xml:space="preserve">60 người/
01 lớp </t>
  </si>
  <si>
    <r>
      <t xml:space="preserve">Thời 
gian/1lớp
 </t>
    </r>
    <r>
      <rPr>
        <sz val="12"/>
        <rFont val="Times New Roman"/>
        <family val="1"/>
      </rPr>
      <t>(ngày)</t>
    </r>
  </si>
  <si>
    <t xml:space="preserve">100 người/
01 lớp </t>
  </si>
  <si>
    <t xml:space="preserve">Sở GD&amp;ĐT </t>
  </si>
  <si>
    <t xml:space="preserve">200 người/
02 lớp </t>
  </si>
  <si>
    <t xml:space="preserve">02 ngày </t>
  </si>
  <si>
    <t xml:space="preserve">01 ngày </t>
  </si>
  <si>
    <t xml:space="preserve">03 ngày </t>
  </si>
  <si>
    <t>III.</t>
  </si>
  <si>
    <t xml:space="preserve">Sở GD&amp;ĐT, 
Ban Tuyên giáo 
tỉnh ủy </t>
  </si>
  <si>
    <t>Nhân viên y tế học đường 
các trường MN, TH, THCS</t>
  </si>
  <si>
    <r>
      <t xml:space="preserve">Kinh phí
</t>
    </r>
    <r>
      <rPr>
        <sz val="12"/>
        <rFont val="Times New Roman"/>
        <family val="1"/>
      </rPr>
      <t xml:space="preserve"> (đồng) </t>
    </r>
  </si>
  <si>
    <t xml:space="preserve">6. </t>
  </si>
  <si>
    <t>18.</t>
  </si>
  <si>
    <t>19.</t>
  </si>
  <si>
    <t>20.</t>
  </si>
  <si>
    <t>21.</t>
  </si>
  <si>
    <t>22.</t>
  </si>
  <si>
    <t>23.</t>
  </si>
  <si>
    <t>24.</t>
  </si>
  <si>
    <t>Trần Tuấn Nam</t>
  </si>
  <si>
    <t>Dự toán năm 2019</t>
  </si>
  <si>
    <t xml:space="preserve">Hướng dẫn tổ chức sinh hoạt tổ chuyên môn theo nghiên cứu bài học và triển khai thực hiện Quy tắc ứng xử văn hóa trong các cơ sở GDMN: 01 lớp, 60 học viên, TG học 02 ngày/lớp  </t>
  </si>
  <si>
    <t xml:space="preserve">Giáo dục phát triển tình cảm, kĩ năng xã hội và giới thiệu 2 Bộ công cụ đánh giá trẻ thơ (GGA và ECDS); thực hiện lồng ghép giới và phòng chống bạo lực học đường trong các cơ sở GDMN: 01 lớp, 60 học viên, TG học 03 ngày/lớp  </t>
  </si>
  <si>
    <t xml:space="preserve">Phát triển năng lực nghề nghiệp cho đội ngũ giáo viên tại cơ sở GDMN, triển khai thực hiện Quy tắc ứng xử văn hóa trong các cơ sở GDMN và kỹ năng xử lý tình huống cho GVMN trong chăm sóc, giáo dục trẻ : 01 lớp, 60 học viên, TG học 03 ngày/lớp  </t>
  </si>
  <si>
    <t xml:space="preserve">Bồi dưỡng phòng, chống và xử lý tai nạn thương tích cho trẻ em ở các cơ sở GDMN, các biện pháp đảm bảo vệ sinh, an toàn thực phẩm trong các cơ sở GDMN: 01 lớp, 60 học viên, TG học 02 ngày/lớp  </t>
  </si>
  <si>
    <t xml:space="preserve">Tập huấn CBQL về thực hiện Chương trình GDPT 2018 theo Thông tư 32: 01 lớp, 60 học viên, TG học 02 ngày/lớp </t>
  </si>
  <si>
    <t xml:space="preserve">Bồi dưỡng GV cốt cán thực hiện Chương trình GDPT 2018 đối với lớp 1: 02 lớp, 120 học viên, TG học 02 ngày/lớp  </t>
  </si>
  <si>
    <t xml:space="preserve">Tập huấn GVCC dạy lớp 1 theo SGK mới: 02 lớp, 120 học viên, TG học 02 ngày/lớp  </t>
  </si>
  <si>
    <t xml:space="preserve">Tập huấn CBQL, GVCC về dạy học theo tài liệu giáo dục địa phương đối với lớp 1: 01 lớp, 60 học viên, TG học 01 ngày/lớp  </t>
  </si>
  <si>
    <t xml:space="preserve">Bồi dưỡng phương pháp dạy học tiếng Anh cho học sinh tiểu học: 01 lớp, 100 học viên, TG học 01 ngày/lớp  </t>
  </si>
  <si>
    <t xml:space="preserve">Tập huấn nâng cao năng lực chuyên môn, nghiệp vụ cho giáo viên môn Toán cấp THCS và triển khai nội dung chương trình phổ thông mới: 01 lớp, 100 học viên, TG học 01 ngày/lớp  </t>
  </si>
  <si>
    <t xml:space="preserve">Tập huấn nâng cao năng lực chuyên môn, nghiệp vụ cho giáo viên môn Toán cấp THPT và triển khai nội dung chương trình phổ thông mới: 01 lớp, 100 học viên, TG học 01 ngày/lớp  </t>
  </si>
  <si>
    <t xml:space="preserve">Tập huấn nâng cao năng lực chuyên môn, nghiệp vụ cho giáo viên môn Vật lí cấp THCS và triển khai nội dung chương trình phổ thông mới: 01 lớp, 100 học viên, TG học 01 ngày/lớp  </t>
  </si>
  <si>
    <t xml:space="preserve">Tập huấn nâng cao năng lực chuyên môn, nghiệp vụ cho giáo viên môn Vật lí cấp THPT và triển khai nội dung chương trình phổ thông mới: 01 lớp, 100 học viên, TG học 01 ngày/lớp  </t>
  </si>
  <si>
    <t xml:space="preserve">Tập huấn nâng cao năng lực chuyên môn, nghiệp vụ cho giáo viên môn Hóa học cấp THCS: 01 lớp, 100 học viên, TG học 01 ngày/lớp  </t>
  </si>
  <si>
    <t xml:space="preserve">Tập huấn nâng cao năng lực chuyên môn, nghiệp vụ cho giáo viên môn Hóa học cấp THPT và triển khai nội dung chương trình phổ thông mới: 01 lớp, 100 học viên, TG học 01 ngày/lớp  </t>
  </si>
  <si>
    <t xml:space="preserve">Tập huấn nâng cao năng lực chuyên môn, nghiệp vụ cho giáo viên môn Sinh học cấp THCS và triển khai nội dung chương trình phổ thông mới: 01 lớp, 100 học viên, TG học 01 ngày/lớp  </t>
  </si>
  <si>
    <t xml:space="preserve">Tập huấn nâng cao năng lực chuyên môn, nghiệp vụ cho giáo viên môn Sinh học cấp THPT và triển khai nội dung chương trình phổ thông mới: 01 lớp, 100 học viên, TG học 01 ngày/lớp  </t>
  </si>
  <si>
    <t xml:space="preserve">Tập huấn nâng cao năng lực chuyên môn, nghiệp vụ cho giáo viên môn Lịch sử cấp THCS và triển khai nội dung chương trình phổ thông mới: 01 lớp, 100 học viên, TG học 01 ngày/lớp  </t>
  </si>
  <si>
    <t xml:space="preserve">Tập huấn nâng cao năng lực chuyên môn, nghiệp vụ cho giáo viên môn Lịch sử cấp THPT và triển khai nội dung chương trình phổ thông mới: 01 lớp, 100 học viên, TG học 01 ngày/lớp  </t>
  </si>
  <si>
    <t xml:space="preserve">Tập huấn nâng cao năng lực chuyên môn, nghiệp vụ cho giáo viên môn Địa lý cấp THCS và triển khai nội dung chương trình phổ thông mới: 01 lớp, 100 học viên, TG học 01 ngày/lớp  </t>
  </si>
  <si>
    <t xml:space="preserve">Tập huấn nâng cao năng lực chuyên môn, nghiệp vụ cho giáo viên môn Địa lý cấp THPT và triển khai nội dung chương trình phổ thông mới: 01 lớp, 100 học viên, TG học 01 ngày/lớp  </t>
  </si>
  <si>
    <t xml:space="preserve">Tập huấn nâng cao năng lực chuyên môn, nghiệp vụ cho giáo viên môn GDCD cấp THCS và triển khai nội dung chương trình phổ thông mới: 01 lớp, 100 học viên, TG học 01 ngày/lớp  </t>
  </si>
  <si>
    <t xml:space="preserve">Tập huấn nâng cao năng lực chuyên môn, nghiệp vụ cho giáo viên môn GDCD cấp THPT và triển khai nội dung chương trình phổ thông mới: 01 lớp, 100 học viên, TG học 01 ngày/lớp  </t>
  </si>
  <si>
    <t xml:space="preserve">Bồi dưỡng phương pháp dạy học tiếng Anh cho giáo viên THCS và triển khai nội dung chương trình phổ thông mới: 01 lớp, 200 học viên, TG học 01 ngày/lớp  </t>
  </si>
  <si>
    <t xml:space="preserve">Bồi dưỡng phương pháp dạy học tiếng Anh cho giáo viên THPT và triển khai nội dung chương trình phổ thông mới: 01 lớp, 200 học viên, TG học 01 ngày/lớp  </t>
  </si>
  <si>
    <t xml:space="preserve">Tập huấn nâng cao năng lực chuyên môn, nghiệp vụ  cho giáo viên Ngữ văn cấp THCS và triển khai nội dung chương trình phổ thông mới: 01 lớp, 100 học viên, TG học 01 ngày/lớp  </t>
  </si>
  <si>
    <t xml:space="preserve">Tập huấn nâng cao năng lực chuyên môn, nghiệp vụ  cho giáo viên Ngữ văn cấp THPT và triển khai nội dung chương trình phổ thông mới: 01 lớp, 100 học viên, TG học 01 ngày/lớp  </t>
  </si>
  <si>
    <t xml:space="preserve">Tập huấn Tổ chức hoạt động trải nghiệm cho học sinh: 02 lớp, 300 học viên, TG học 01 ngày/lớp  </t>
  </si>
  <si>
    <t xml:space="preserve">Tập huấn chuyên môn GDQP THPT: 01 lớp, 100 học viên, TG học 03 ngày/lớp  </t>
  </si>
  <si>
    <t xml:space="preserve">Tập huấn chuyên môn Thể dục cấp TH, THCS, THPT: 02 lớp, 200 học viên, TG học 03 ngày/lớp  </t>
  </si>
  <si>
    <t xml:space="preserve">Tập huấn nghiệp vụ công tác Đoàn, Đội: 02 lớp, 200 học viên, TG học 02 ngày/lớp  </t>
  </si>
  <si>
    <t xml:space="preserve">Bồi dưỡng nghiệp vụ cho nhân viên y tế trường học: 03 lớp, 300 học viên, TG học 02 ngày/lớp  </t>
  </si>
  <si>
    <t>Bồi dưỡng giáo viên, nhân viên các bậc học</t>
  </si>
  <si>
    <t xml:space="preserve">Bồi dưỡng Chủ tài khoản và kế toán: 01 lớp, 100 học viên, TG học 02 ngày/lớp  </t>
  </si>
  <si>
    <t xml:space="preserve">Cải cách giáo dục - Bài học kinh nghiệm từ Nhật Bản: 02 lớp, 220 học viên, TG học 01 ngày/lớp  </t>
  </si>
  <si>
    <t xml:space="preserve">Bồi dưỡng LLCT hè cho CBQL các đơn vị trực thuộc: 01 lớp, 200 học viên, TG học 01 ngày/lớp  </t>
  </si>
  <si>
    <t>Thuê trang trí, khánh tiết khai mạc, bế mạc</t>
  </si>
  <si>
    <t xml:space="preserve">Bồi dưỡng CBQL giáo dục cấp TH, THCS theo Quyết định 382/QĐ-BGDĐT ngày 20/01/2012 của Bộ trưởng Bộ GD&amp;ĐT: 04 lớp, 240 học viên, TG học 15 ngày thực học tại hội trường/lớp  </t>
  </si>
  <si>
    <t xml:space="preserve">7. </t>
  </si>
  <si>
    <t>25.</t>
  </si>
  <si>
    <t>26.</t>
  </si>
  <si>
    <t>27.</t>
  </si>
  <si>
    <t>28.</t>
  </si>
  <si>
    <t xml:space="preserve">Bồi dưỡng cán bộ quản lý, giáo viên, nhân viên ngành giáo dục về chuyên môn, nghiệp vụ năm 2020 </t>
  </si>
  <si>
    <t>(Kèm theo Kế hoạch số       /KH-SGDĐT ngày      /10/2019 của Sở GD&amp;ĐT Bắc Giang)</t>
  </si>
  <si>
    <t>Tổng kinh phí thực hiện năm 2020</t>
  </si>
  <si>
    <t>Hướng dẫn tổ chức sinh hoạt tổ chuyên môn theo nghiên cứu bài học và triển khai thực hiện Quy tắc ứng xử văn hóa trong các cơ sở GDMN</t>
  </si>
  <si>
    <t>02 ngày</t>
  </si>
  <si>
    <t>Tập huấn CBQL về thực hiện Chương trình GDPT 2018 theo Thông tư 32</t>
  </si>
  <si>
    <t>Tập huấn Tổ chức hoạt động trải nghiệm cho học sinh</t>
  </si>
  <si>
    <t xml:space="preserve">300 người/02 lớp </t>
  </si>
  <si>
    <t>Cải cách giáo dục - Bài học kinh nghiệm từ Nhật Bản</t>
  </si>
  <si>
    <t xml:space="preserve">220 người/ 02 lớp </t>
  </si>
  <si>
    <t>Bồi dưỡng Chủ tài khoản và kế toán</t>
  </si>
  <si>
    <t>Bồi dưỡng CBQL giáo dục cấp TH, THCS theo Quyết định 382/QĐ-BGDĐT ngày 20/01/2012 của Bộ trưởng Bộ GD&amp;ĐT</t>
  </si>
  <si>
    <t xml:space="preserve">240 người/04 lớp </t>
  </si>
  <si>
    <t>15 ngày</t>
  </si>
  <si>
    <t>Bồi dưỡng LLCT hè cho CBQL các đơn vị trực thuộc</t>
  </si>
  <si>
    <t xml:space="preserve">200 người/
01 lớp </t>
  </si>
  <si>
    <t>Tháng 8/2020</t>
  </si>
  <si>
    <t>Giáo dục phát triển tình cảm, kĩ năng xã hội và giới thiệu 2 Bộ công cụ đánh giá trẻ thơ (GGA và ECDS); thực hiện lồng ghép giới và phòng chống bạo lực học đường trong các cơ sở GDMN</t>
  </si>
  <si>
    <t xml:space="preserve">Phát triển năng lực nghề nghiệp cho đội ngũ giáo viên tại cơ sở GDMN, triển khai thực hiện Quy tắc ứng xử văn hóa trong các cơ sở GDMN và kỹ năng xử lý tình huống cho GVMN trong chăm sóc, giáo dục trẻ </t>
  </si>
  <si>
    <t>Bồi dưỡng phòng, chống và xử lý tai nạn thương tích cho trẻ em ở các cơ sở GDMN, các biện pháp đảm bảo vệ sinh, an toàn thực phẩm trong các cơ sở GDMN</t>
  </si>
  <si>
    <t>Bồi dưỡng GV cốt cán thực hiện Chương trình GDPT 2018 đối với lớp 1</t>
  </si>
  <si>
    <t xml:space="preserve">120 người/
02 lớp </t>
  </si>
  <si>
    <t>Tập huấn GVCC dạy lớp 1 theo SGK mới</t>
  </si>
  <si>
    <t>Tập huấn CBQL, GVCC về dạy học theo tài liệu giáo dục địa phương đối với lớp 1</t>
  </si>
  <si>
    <t>Bồi dưỡng phương pháp dạy học tiếng Anh cho học sinh tiểu học</t>
  </si>
  <si>
    <t>Tập huấn nâng cao năng lực chuyên môn, nghiệp vụ cho giáo viên môn Toán cấp THCS và triển khai nội dung chương trình phổ thông mới</t>
  </si>
  <si>
    <t>Tập huấn nâng cao năng lực chuyên môn, nghiệp vụ cho giáo viên môn Vật lí cấp THCS và triển khai nội dung chương trình phổ thông mới</t>
  </si>
  <si>
    <t>Tập huấn nâng cao năng lực chuyên môn, nghiệp vụ cho giáo viên môn Vật lí cấp THPT và triển khai nội dung chương trình phổ thông mới</t>
  </si>
  <si>
    <t>Tập huấn nâng cao năng lực chuyên môn, nghiệp vụ cho giáo viên môn Hóa học cấp THCS</t>
  </si>
  <si>
    <t>Tập huấn nâng cao năng lực chuyên môn, nghiệp vụ cho giáo viên môn Hóa học cấp THPT và triển khai nội dung chương trình phổ thông mới</t>
  </si>
  <si>
    <t>Tập huấn nâng cao năng lực chuyên môn, nghiệp vụ cho giáo viên môn Sinh học cấp THCS và triển khai nội dung chương trình phổ thông mới</t>
  </si>
  <si>
    <t>Tập huấn nâng cao năng lực chuyên môn, nghiệp vụ cho giáo viên môn Sinh học cấp THPT và triển khai nội dung chương trình phổ thông mới</t>
  </si>
  <si>
    <t>Tập huấn nâng cao năng lực chuyên môn, nghiệp vụ cho giáo viên môn Lịch sử cấp THCS và triển khai nội dung chương trình phổ thông mới</t>
  </si>
  <si>
    <t>Tập huấn nâng cao năng lực chuyên môn, nghiệp vụ cho giáo viên môn Lịch sử cấp THPT và triển khai nội dung chương trình phổ thông mới</t>
  </si>
  <si>
    <t>Tập huấn nâng cao năng lực chuyên môn, nghiệp vụ cho giáo viên môn Địa lý cấp THCS và triển khai nội dung chương trình phổ thông mới</t>
  </si>
  <si>
    <t>Tập huấn nâng cao năng lực chuyên môn, nghiệp vụ cho giáo viên môn Địa lý cấp THPT và triển khai nội dung chương trình phổ thông mới</t>
  </si>
  <si>
    <t>Tập huấn nâng cao năng lực chuyên môn, nghiệp vụ cho giáo viên môn GDCD cấp THCS và triển khai nội dung chương trình phổ thông mới</t>
  </si>
  <si>
    <t>Tập huấn nâng cao năng lực chuyên môn, nghiệp vụ cho giáo viên môn GDCD cấp THPT và triển khai nội dung chương trình phổ thông mới</t>
  </si>
  <si>
    <t>Bồi dưỡng phương pháp dạy học tiếng Anh cho giáo viên THCS và triển khai nội dung chương trình phổ thông mới</t>
  </si>
  <si>
    <t>Bồi dưỡng phương pháp dạy học tiếng Anh cho giáo viên THPT và triển khai nội dung chương trình phổ thông mới</t>
  </si>
  <si>
    <t>Tập huấn nâng cao năng lực chuyên môn, nghiệp vụ  cho giáo viên Ngữ văn cấp THCS và triển khai nội dung chương trình phổ thông mới</t>
  </si>
  <si>
    <t>Tập huấn nâng cao năng lực chuyên môn, nghiệp vụ  cho giáo viên Ngữ văn cấp THPT và triển khai nội dung chương trình phổ thông mới</t>
  </si>
  <si>
    <t>Tập huấn chuyên môn GDQP THPT</t>
  </si>
  <si>
    <t>Tập huấn chuyên môn Thể dục cấp TH, THCS, THPT</t>
  </si>
  <si>
    <t>Tập huấn nghiệp vụ công tác Đoàn, Đội</t>
  </si>
  <si>
    <t>Bồi dưỡng nghiệp vụ cho nhân viên y tế trường học</t>
  </si>
  <si>
    <t xml:space="preserve">300 người/
03 lớp </t>
  </si>
  <si>
    <t>Tháng 1/2020</t>
  </si>
  <si>
    <t>Hiệu trưởng, Phó Hiệu trưởng, TTCM</t>
  </si>
  <si>
    <t>PHT phụ trách chuyên môn, TTCM, GV cốt cán</t>
  </si>
  <si>
    <t>PHT phụ trách nuôi dưỡng,  nhân viên y tế, 
cô nuôi.</t>
  </si>
  <si>
    <t>Tháng 2/2020</t>
  </si>
  <si>
    <t>Chuyên viên, cán bộ quản lý,
 giáo viên cốt cán tiểu học</t>
  </si>
  <si>
    <t>Chuyên viên, GVCC, 
Tổ trưởng chuyên môn</t>
  </si>
  <si>
    <t>Tháng 3/2020</t>
  </si>
  <si>
    <t>Chuyên viên, GVCC</t>
  </si>
  <si>
    <t>Tháng 4/2020</t>
  </si>
  <si>
    <t>Chuyên viên, CBQL, GVCC</t>
  </si>
  <si>
    <t>Tháng 6/2020</t>
  </si>
  <si>
    <t>Chuyên viên, giáo viên 
cốt cán tiếng Anh tiểu học</t>
  </si>
  <si>
    <t>Tháng 7/2020</t>
  </si>
  <si>
    <t>Giáo viên cốt cán, tổ trưởng 
chuyên môn các trường THCS (môn Toán)</t>
  </si>
  <si>
    <t>Tập huấn nâng cao năng lực chuyên môn, nghiệp vụ cho giáo viên môn Toán cấp THPT và triển khai nội dung chương trình phổ thông mới</t>
  </si>
  <si>
    <t>Giáo viên cốt cán, tổ trưởng 
chuyên môn các trường THPT (môn Toán)</t>
  </si>
  <si>
    <t>29.</t>
  </si>
  <si>
    <t>Giáo viên cốt cán, tổ trưởng 
chuyên môn các trường THPT (môn Vật lý)</t>
  </si>
  <si>
    <t>Giáo viên cốt cán, tổ trưởng 
chuyên môn các trường THCS (môn Vật lý)</t>
  </si>
  <si>
    <t>Giáo viên cốt cán, tổ trưởng 
chuyên môn các trường THCS (môn Hóa)</t>
  </si>
  <si>
    <t>Giáo viên cốt cán, tổ trưởng 
chuyên môn các trường THPT (môn Hóa)</t>
  </si>
  <si>
    <t>Giáo viên cốt cán, tổ trưởng 
chuyên môn các trường THCS (môn Sinh)</t>
  </si>
  <si>
    <t>Giáo viên cốt cán, tổ trưởng 
chuyên môn các trường THPT (môn Sinh)</t>
  </si>
  <si>
    <t>Giáo viên cốt cán, tổ trưởng 
chuyên môn các trường THCS (môn Lịch sử)</t>
  </si>
  <si>
    <t>Giáo viên cốt cán, tổ trưởng 
chuyên môn các trường THPT (môn Lịch sử)</t>
  </si>
  <si>
    <t>Giáo viên cốt cán, tổ trưởng 
chuyên môn các trường THCS (môn Địa lý)</t>
  </si>
  <si>
    <t>Giáo viên cốt cán, tổ trưởng 
chuyên môn các trường THPT (môn Địa lý)</t>
  </si>
  <si>
    <t>Giáo viên cốt cán, tổ trưởng 
chuyên môn các trường THCS (môn GDCD)</t>
  </si>
  <si>
    <t>Giáo viên cốt cán, tổ trưởng 
chuyên môn các trường THPT (môn GDCD)</t>
  </si>
  <si>
    <t>Giáo viên cốt cán, tổ trưởng 
chuyên môn các trường THCS (môn Tiếng Anh)</t>
  </si>
  <si>
    <t>Giáo viên cốt cán, tổ trưởng 
chuyên môn các trường THPT (môn Tiếng Anh)</t>
  </si>
  <si>
    <t>Giáo viên cốt cán, tổ trưởng 
chuyên môn các trường THCS (môn Ngữ Văn)</t>
  </si>
  <si>
    <t>Giáo viên cốt cán, tổ trưởng 
chuyên môn các trường THPT (môn Ngữ Văn)</t>
  </si>
  <si>
    <t xml:space="preserve">Sở GD&amp;ĐT,
chuyên gia BGD </t>
  </si>
  <si>
    <t xml:space="preserve">Sở GD&amp;ĐT, 
Học viện tài chính </t>
  </si>
  <si>
    <t xml:space="preserve">Sở GD&amp;ĐT,
ĐH Giáo dục </t>
  </si>
  <si>
    <t>Tháng 6/2020 đến 
tháng 8/2020</t>
  </si>
  <si>
    <t>HT, PHT các trường TH,
 TH&amp;THCS</t>
  </si>
  <si>
    <t>HT các trường TH, TH&amp;THCS</t>
  </si>
  <si>
    <t>CBQL cấp tiểu học, THCS</t>
  </si>
  <si>
    <t>CBQL, GV cấp THPT</t>
  </si>
  <si>
    <t>GV giáo dục quốc phòng 
THPT</t>
  </si>
  <si>
    <t>GV Thể dục cấp TH, 
THCS, THPT</t>
  </si>
  <si>
    <t>Cán bộ Đoàn, đội
cấp TH, THCS, THPT</t>
  </si>
  <si>
    <t>Hiệu trưởng, Kế toán các trường THPT, TT GDNN-GDTX</t>
  </si>
  <si>
    <t>Tháng 9/2020</t>
  </si>
  <si>
    <t>(Số tiền bằng chữ: Hai trăm linh năm triệu, bảy trăm bốn mươi nghìn đồng chẵn)</t>
  </si>
  <si>
    <r>
      <t>DỰ TOÁN NGÂN SÁCH NĂM 2020</t>
    </r>
    <r>
      <rPr>
        <b/>
        <sz val="12"/>
        <rFont val="Times New Roman"/>
        <family val="1"/>
      </rPr>
      <t xml:space="preserve">
</t>
    </r>
    <r>
      <rPr>
        <b/>
        <sz val="13"/>
        <rFont val="Times New Roman"/>
        <family val="1"/>
      </rPr>
      <t xml:space="preserve">(Về việc dự kiến chi các lớp bồi dưỡng chuyên môn, nghiệp vụ đối với CBQL, GV ngành Giáo dục và Đào tạo) </t>
    </r>
    <r>
      <rPr>
        <b/>
        <sz val="12"/>
        <rFont val="Times New Roman"/>
        <family val="1"/>
      </rPr>
      <t xml:space="preserve">
</t>
    </r>
  </si>
  <si>
    <t>(Kèm theo Kế hoạch số 61/KH-SGDĐT ngày 21 tháng 10 năm 2019 của Sở GD&amp;ĐT)</t>
  </si>
  <si>
    <t>Bắc Giang, ngày 21 háng 10 năm 2019</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</si>
</sst>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þ&quot;;\-#,##0\ &quot;þ&quot;"/>
    <numFmt numFmtId="165" formatCode="#,##0\ &quot;þ&quot;;[Red]\-#,##0\ &quot;þ&quot;"/>
    <numFmt numFmtId="166" formatCode="#,##0.00\ &quot;þ&quot;;\-#,##0.00\ &quot;þ&quot;"/>
    <numFmt numFmtId="167" formatCode="#,##0.00\ &quot;þ&quot;;[Red]\-#,##0.00\ &quot;þ&quot;"/>
    <numFmt numFmtId="168" formatCode="_-* #,##0\ &quot;þ&quot;_-;\-* #,##0\ &quot;þ&quot;_-;_-* &quot;-&quot;\ &quot;þ&quot;_-;_-@_-"/>
    <numFmt numFmtId="169" formatCode="_-* #,##0\ _þ_-;\-* #,##0\ _þ_-;_-* &quot;-&quot;\ _þ_-;_-@_-"/>
    <numFmt numFmtId="170" formatCode="_-* #,##0.00\ &quot;þ&quot;_-;\-* #,##0.00\ &quot;þ&quot;_-;_-* &quot;-&quot;??\ &quot;þ&quot;_-;_-@_-"/>
    <numFmt numFmtId="171" formatCode="_-* #,##0.00\ _þ_-;\-* #,##0.00\ _þ_-;_-* &quot;-&quot;??\ _þ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42A]dd\ mmmm\ yyyy"/>
    <numFmt numFmtId="186" formatCode="[$-42A]h:mm:ss\ AM/PM"/>
    <numFmt numFmtId="187" formatCode="0.0000"/>
    <numFmt numFmtId="188" formatCode="0.0"/>
  </numFmts>
  <fonts count="55">
    <font>
      <sz val="10"/>
      <name val="Arial"/>
      <family val="0"/>
    </font>
    <font>
      <b/>
      <sz val="12"/>
      <name val="Times New Roman"/>
      <family val="1"/>
    </font>
    <font>
      <sz val="12"/>
      <name val="Times New Roman"/>
      <family val="1"/>
    </font>
    <font>
      <b/>
      <sz val="14"/>
      <name val="Times New Roman"/>
      <family val="1"/>
    </font>
    <font>
      <sz val="14"/>
      <name val="Times New Roman"/>
      <family val="1"/>
    </font>
    <font>
      <i/>
      <sz val="12"/>
      <name val="Times New Roman"/>
      <family val="1"/>
    </font>
    <font>
      <b/>
      <sz val="13"/>
      <name val="Times New Roman"/>
      <family val="1"/>
    </font>
    <font>
      <i/>
      <sz val="12"/>
      <color indexed="8"/>
      <name val="Times New Roman"/>
      <family val="1"/>
    </font>
    <font>
      <b/>
      <sz val="14"/>
      <color indexed="10"/>
      <name val="Times New Roman"/>
      <family val="1"/>
    </font>
    <font>
      <b/>
      <sz val="12"/>
      <color indexed="10"/>
      <name val="Times New Roman"/>
      <family val="1"/>
    </font>
    <font>
      <sz val="12"/>
      <color indexed="10"/>
      <name val="Times New Roman"/>
      <family val="1"/>
    </font>
    <font>
      <b/>
      <sz val="10"/>
      <name val="Times New Roman"/>
      <family val="1"/>
    </font>
    <font>
      <sz val="11"/>
      <name val="Times New Roman"/>
      <family val="1"/>
    </font>
    <font>
      <b/>
      <sz val="11"/>
      <name val="Times New Roman"/>
      <family val="1"/>
    </font>
    <font>
      <i/>
      <sz val="10.5"/>
      <color indexed="8"/>
      <name val="Times New Roman"/>
      <family val="1"/>
    </font>
    <font>
      <sz val="11"/>
      <color indexed="8"/>
      <name val="Times New Roman"/>
      <family val="1"/>
    </font>
    <font>
      <sz val="12.5"/>
      <name val="Times New Roman"/>
      <family val="1"/>
    </font>
    <font>
      <u val="single"/>
      <sz val="10"/>
      <color indexed="12"/>
      <name val="Arial"/>
      <family val="0"/>
    </font>
    <font>
      <u val="single"/>
      <sz val="10"/>
      <color indexed="36"/>
      <name val="Arial"/>
      <family val="0"/>
    </font>
    <font>
      <b/>
      <i/>
      <sz val="12"/>
      <color indexed="10"/>
      <name val="Times New Roman"/>
      <family val="1"/>
    </font>
    <font>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8" borderId="2" applyNumberFormat="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8">
    <xf numFmtId="0" fontId="0" fillId="0" borderId="0" xfId="0" applyAlignment="1">
      <alignment/>
    </xf>
    <xf numFmtId="0" fontId="0" fillId="0" borderId="0" xfId="0" applyAlignment="1">
      <alignment horizontal="centerContinuous" vertical="distributed"/>
    </xf>
    <xf numFmtId="0" fontId="0" fillId="0" borderId="0" xfId="0" applyAlignment="1">
      <alignment horizontal="left" vertical="distributed"/>
    </xf>
    <xf numFmtId="0" fontId="0" fillId="0" borderId="0" xfId="0" applyAlignment="1">
      <alignment horizontal="center" vertical="distributed"/>
    </xf>
    <xf numFmtId="0" fontId="0" fillId="0" borderId="0" xfId="0" applyAlignment="1">
      <alignment horizontal="right" vertical="distributed"/>
    </xf>
    <xf numFmtId="0" fontId="1" fillId="0" borderId="10" xfId="0" applyFont="1" applyBorder="1" applyAlignment="1">
      <alignment horizontal="center" vertical="distributed"/>
    </xf>
    <xf numFmtId="0" fontId="1" fillId="0" borderId="0" xfId="0" applyFont="1" applyAlignment="1">
      <alignment horizontal="centerContinuous" vertical="distributed"/>
    </xf>
    <xf numFmtId="0" fontId="1" fillId="0" borderId="10" xfId="0" applyFont="1" applyBorder="1" applyAlignment="1">
      <alignment horizontal="centerContinuous" vertical="distributed"/>
    </xf>
    <xf numFmtId="0" fontId="1" fillId="0" borderId="10" xfId="0" applyFont="1" applyBorder="1" applyAlignment="1">
      <alignment horizontal="right" vertical="distributed"/>
    </xf>
    <xf numFmtId="180" fontId="1" fillId="0" borderId="10" xfId="0" applyNumberFormat="1" applyFont="1" applyBorder="1" applyAlignment="1">
      <alignment horizontal="right" vertical="distributed"/>
    </xf>
    <xf numFmtId="0" fontId="1" fillId="0" borderId="0" xfId="0" applyFont="1" applyAlignment="1">
      <alignment/>
    </xf>
    <xf numFmtId="0" fontId="2" fillId="0" borderId="10" xfId="0" applyFont="1" applyBorder="1" applyAlignment="1">
      <alignment horizontal="center" vertical="distributed"/>
    </xf>
    <xf numFmtId="0" fontId="2" fillId="0" borderId="10" xfId="0" applyFont="1" applyBorder="1" applyAlignment="1">
      <alignment horizontal="left" vertical="distributed"/>
    </xf>
    <xf numFmtId="3" fontId="2" fillId="0" borderId="10" xfId="0" applyNumberFormat="1" applyFont="1" applyBorder="1" applyAlignment="1">
      <alignment horizontal="right" vertical="distributed"/>
    </xf>
    <xf numFmtId="0" fontId="2" fillId="0" borderId="10" xfId="0" applyFont="1" applyBorder="1" applyAlignment="1">
      <alignment horizontal="right" vertical="distributed"/>
    </xf>
    <xf numFmtId="0" fontId="2" fillId="0" borderId="10" xfId="0" applyFont="1" applyBorder="1" applyAlignment="1">
      <alignment horizontal="centerContinuous" vertical="distributed"/>
    </xf>
    <xf numFmtId="0" fontId="2" fillId="0" borderId="0" xfId="0" applyFont="1" applyAlignment="1">
      <alignment/>
    </xf>
    <xf numFmtId="0" fontId="2" fillId="0" borderId="0" xfId="0" applyFont="1" applyBorder="1" applyAlignment="1">
      <alignment horizontal="center" vertical="distributed"/>
    </xf>
    <xf numFmtId="0" fontId="1" fillId="0" borderId="0" xfId="0" applyFont="1" applyBorder="1" applyAlignment="1">
      <alignment horizontal="left" vertical="distributed"/>
    </xf>
    <xf numFmtId="0" fontId="2" fillId="0" borderId="0" xfId="0" applyFont="1" applyBorder="1" applyAlignment="1">
      <alignment horizontal="right" vertical="distributed"/>
    </xf>
    <xf numFmtId="3" fontId="3" fillId="0" borderId="0" xfId="0" applyNumberFormat="1" applyFont="1" applyBorder="1" applyAlignment="1">
      <alignment horizontal="right" vertical="distributed"/>
    </xf>
    <xf numFmtId="0" fontId="4" fillId="0" borderId="0" xfId="0" applyFont="1" applyBorder="1" applyAlignment="1">
      <alignment horizontal="right" vertical="distributed"/>
    </xf>
    <xf numFmtId="0" fontId="4" fillId="0" borderId="0" xfId="0" applyFont="1" applyBorder="1" applyAlignment="1">
      <alignment horizontal="centerContinuous" vertical="distributed"/>
    </xf>
    <xf numFmtId="0" fontId="2" fillId="0" borderId="0" xfId="0" applyFont="1" applyAlignment="1">
      <alignment horizontal="centerContinuous" vertical="distributed"/>
    </xf>
    <xf numFmtId="0" fontId="2" fillId="0" borderId="0" xfId="0" applyFont="1" applyAlignment="1">
      <alignment horizontal="left" vertical="distributed"/>
    </xf>
    <xf numFmtId="0" fontId="2" fillId="0" borderId="0" xfId="0" applyFont="1" applyAlignment="1">
      <alignment horizontal="center" vertical="distributed"/>
    </xf>
    <xf numFmtId="0" fontId="2" fillId="0" borderId="0" xfId="0" applyFont="1" applyAlignment="1">
      <alignment horizontal="right" vertical="distributed"/>
    </xf>
    <xf numFmtId="0" fontId="4" fillId="0" borderId="0" xfId="0" applyFont="1" applyAlignment="1">
      <alignment horizontal="right" vertical="distributed"/>
    </xf>
    <xf numFmtId="0" fontId="4" fillId="0" borderId="0" xfId="0" applyFont="1" applyAlignment="1">
      <alignment horizontal="centerContinuous" vertical="distributed"/>
    </xf>
    <xf numFmtId="0" fontId="7" fillId="0" borderId="0" xfId="0" applyFont="1" applyAlignment="1">
      <alignment wrapText="1"/>
    </xf>
    <xf numFmtId="0" fontId="2" fillId="0" borderId="10" xfId="0" applyFont="1" applyBorder="1" applyAlignment="1" quotePrefix="1">
      <alignment horizontal="center" vertical="distributed"/>
    </xf>
    <xf numFmtId="0" fontId="1" fillId="0" borderId="10" xfId="0" applyNumberFormat="1" applyFont="1" applyBorder="1" applyAlignment="1">
      <alignment horizontal="center" vertical="distributed"/>
    </xf>
    <xf numFmtId="0" fontId="2" fillId="0" borderId="10" xfId="0" applyNumberFormat="1" applyFont="1" applyBorder="1" applyAlignment="1">
      <alignment horizontal="center" vertical="distributed"/>
    </xf>
    <xf numFmtId="3" fontId="1" fillId="0" borderId="10" xfId="0" applyNumberFormat="1" applyFont="1" applyBorder="1" applyAlignment="1">
      <alignment horizontal="right" vertical="distributed"/>
    </xf>
    <xf numFmtId="0" fontId="5" fillId="0" borderId="10" xfId="0" applyFont="1" applyBorder="1" applyAlignment="1">
      <alignment horizontal="center" vertical="distributed"/>
    </xf>
    <xf numFmtId="0" fontId="5" fillId="0" borderId="10" xfId="0" applyFont="1" applyBorder="1" applyAlignment="1">
      <alignment horizontal="centerContinuous" vertical="distributed"/>
    </xf>
    <xf numFmtId="0" fontId="9" fillId="0" borderId="10" xfId="0" applyFont="1" applyBorder="1" applyAlignment="1">
      <alignment horizontal="centerContinuous" vertical="distributed"/>
    </xf>
    <xf numFmtId="0" fontId="8" fillId="0" borderId="10" xfId="0" applyFont="1" applyBorder="1" applyAlignment="1">
      <alignment/>
    </xf>
    <xf numFmtId="0" fontId="9" fillId="0" borderId="10" xfId="0" applyFont="1" applyBorder="1" applyAlignment="1">
      <alignment horizontal="center" vertical="distributed"/>
    </xf>
    <xf numFmtId="0" fontId="9" fillId="0" borderId="10" xfId="0" applyNumberFormat="1" applyFont="1" applyBorder="1" applyAlignment="1">
      <alignment horizontal="center" vertical="distributed"/>
    </xf>
    <xf numFmtId="3" fontId="10" fillId="0" borderId="10" xfId="0" applyNumberFormat="1" applyFont="1" applyBorder="1" applyAlignment="1">
      <alignment horizontal="right" vertical="distributed"/>
    </xf>
    <xf numFmtId="3" fontId="9" fillId="0" borderId="10" xfId="0" applyNumberFormat="1" applyFont="1" applyBorder="1" applyAlignment="1">
      <alignment horizontal="center" vertical="distributed"/>
    </xf>
    <xf numFmtId="0" fontId="9" fillId="0" borderId="10" xfId="0" applyFont="1" applyBorder="1" applyAlignment="1">
      <alignment horizontal="center" vertical="distributed"/>
    </xf>
    <xf numFmtId="0" fontId="8" fillId="0" borderId="10" xfId="0" applyFont="1" applyBorder="1" applyAlignment="1">
      <alignment/>
    </xf>
    <xf numFmtId="3" fontId="9" fillId="0" borderId="10" xfId="0" applyNumberFormat="1" applyFont="1" applyBorder="1" applyAlignment="1">
      <alignment horizontal="center" vertical="distributed"/>
    </xf>
    <xf numFmtId="0" fontId="1" fillId="0" borderId="0" xfId="0" applyFont="1" applyBorder="1" applyAlignment="1">
      <alignment horizontal="center" vertical="distributed"/>
    </xf>
    <xf numFmtId="0" fontId="1" fillId="0" borderId="0" xfId="0" applyFont="1" applyAlignment="1">
      <alignment horizontal="center" vertical="distributed"/>
    </xf>
    <xf numFmtId="0" fontId="3" fillId="0" borderId="10" xfId="0" applyFont="1" applyBorder="1" applyAlignment="1">
      <alignment horizontal="center" vertical="distributed"/>
    </xf>
    <xf numFmtId="49" fontId="5" fillId="0" borderId="10" xfId="0" applyNumberFormat="1" applyFont="1" applyBorder="1" applyAlignment="1">
      <alignment horizontal="center" vertical="distributed"/>
    </xf>
    <xf numFmtId="0" fontId="5" fillId="0" borderId="0" xfId="0" applyFont="1" applyAlignment="1">
      <alignment horizontal="center" vertical="distributed"/>
    </xf>
    <xf numFmtId="0" fontId="13" fillId="0" borderId="0" xfId="0" applyFont="1" applyAlignment="1">
      <alignment horizontal="center" vertical="distributed"/>
    </xf>
    <xf numFmtId="0" fontId="1" fillId="0" borderId="10" xfId="0" applyFont="1" applyBorder="1" applyAlignment="1">
      <alignment horizontal="center" vertical="distributed"/>
    </xf>
    <xf numFmtId="0" fontId="2" fillId="0" borderId="10" xfId="0" applyFont="1" applyBorder="1" applyAlignment="1">
      <alignment/>
    </xf>
    <xf numFmtId="0" fontId="9" fillId="0" borderId="10" xfId="0" applyFont="1" applyBorder="1" applyAlignment="1">
      <alignment horizontal="centerContinuous" vertical="distributed"/>
    </xf>
    <xf numFmtId="0" fontId="9" fillId="0" borderId="10" xfId="0" applyNumberFormat="1" applyFont="1" applyBorder="1" applyAlignment="1">
      <alignment horizontal="center" vertical="distributed"/>
    </xf>
    <xf numFmtId="3" fontId="10" fillId="0" borderId="10" xfId="0" applyNumberFormat="1" applyFont="1" applyBorder="1" applyAlignment="1">
      <alignment horizontal="right" vertical="distributed"/>
    </xf>
    <xf numFmtId="0" fontId="1" fillId="0" borderId="10" xfId="0" applyFont="1" applyBorder="1" applyAlignment="1">
      <alignment horizontal="centerContinuous" vertical="distributed"/>
    </xf>
    <xf numFmtId="0" fontId="1" fillId="0" borderId="10" xfId="0" applyFont="1" applyBorder="1" applyAlignment="1">
      <alignment/>
    </xf>
    <xf numFmtId="0" fontId="3" fillId="0" borderId="10" xfId="0" applyFont="1" applyBorder="1" applyAlignment="1">
      <alignment horizontal="center" vertical="distributed"/>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3" fontId="2" fillId="0" borderId="10" xfId="0" applyNumberFormat="1" applyFont="1" applyBorder="1" applyAlignment="1">
      <alignment horizontal="right" vertical="center"/>
    </xf>
    <xf numFmtId="0" fontId="2" fillId="0" borderId="10" xfId="0" applyFont="1" applyBorder="1" applyAlignment="1">
      <alignment horizontal="centerContinuous" vertical="center"/>
    </xf>
    <xf numFmtId="0" fontId="2" fillId="0" borderId="10" xfId="0" applyFont="1" applyBorder="1" applyAlignment="1">
      <alignment vertical="center"/>
    </xf>
    <xf numFmtId="0" fontId="2" fillId="0" borderId="10" xfId="0" applyNumberFormat="1" applyFont="1" applyBorder="1" applyAlignment="1">
      <alignment horizontal="center" vertical="center"/>
    </xf>
    <xf numFmtId="0" fontId="1" fillId="0" borderId="10" xfId="0" applyFont="1" applyBorder="1" applyAlignment="1">
      <alignment vertical="center"/>
    </xf>
    <xf numFmtId="0" fontId="14" fillId="0" borderId="10" xfId="0" applyFont="1" applyBorder="1" applyAlignment="1">
      <alignment wrapText="1"/>
    </xf>
    <xf numFmtId="0" fontId="14" fillId="0" borderId="10" xfId="0" applyFont="1" applyBorder="1" applyAlignment="1">
      <alignment vertical="center" wrapText="1"/>
    </xf>
    <xf numFmtId="3" fontId="5" fillId="0" borderId="10" xfId="0" applyNumberFormat="1" applyFont="1" applyBorder="1" applyAlignment="1">
      <alignment horizontal="center" vertical="distributed"/>
    </xf>
    <xf numFmtId="0" fontId="15" fillId="0" borderId="10" xfId="0" applyFont="1" applyBorder="1" applyAlignment="1">
      <alignment vertical="center" wrapText="1"/>
    </xf>
    <xf numFmtId="0" fontId="2" fillId="0" borderId="10" xfId="0" applyFont="1" applyBorder="1" applyAlignment="1">
      <alignment vertical="center" wrapText="1"/>
    </xf>
    <xf numFmtId="0" fontId="12" fillId="0" borderId="0" xfId="0" applyFont="1" applyAlignment="1">
      <alignment wrapText="1"/>
    </xf>
    <xf numFmtId="0" fontId="2" fillId="0" borderId="10" xfId="0" applyFont="1" applyBorder="1" applyAlignment="1">
      <alignment horizontal="centerContinuous" vertical="center" wrapText="1"/>
    </xf>
    <xf numFmtId="4" fontId="2" fillId="0" borderId="0" xfId="0" applyNumberFormat="1" applyFont="1" applyAlignment="1">
      <alignment/>
    </xf>
    <xf numFmtId="3" fontId="1" fillId="0" borderId="10" xfId="0" applyNumberFormat="1" applyFont="1" applyBorder="1" applyAlignment="1">
      <alignment horizontal="right" vertical="distributed"/>
    </xf>
    <xf numFmtId="49" fontId="5" fillId="0" borderId="10" xfId="0" applyNumberFormat="1" applyFont="1" applyBorder="1" applyAlignment="1">
      <alignment horizontal="centerContinuous" vertical="distributed"/>
    </xf>
    <xf numFmtId="0" fontId="5" fillId="0" borderId="10" xfId="0" applyFont="1" applyBorder="1" applyAlignment="1" quotePrefix="1">
      <alignment horizontal="centerContinuous" vertical="distributed"/>
    </xf>
    <xf numFmtId="0" fontId="5" fillId="0" borderId="10" xfId="0" applyFont="1" applyBorder="1" applyAlignment="1" quotePrefix="1">
      <alignment horizontal="center" vertical="distributed"/>
    </xf>
    <xf numFmtId="0" fontId="7" fillId="33" borderId="0" xfId="0" applyFont="1" applyFill="1" applyAlignment="1">
      <alignment wrapText="1"/>
    </xf>
    <xf numFmtId="0" fontId="7" fillId="34" borderId="0" xfId="0" applyFont="1" applyFill="1" applyAlignment="1">
      <alignment wrapText="1"/>
    </xf>
    <xf numFmtId="0" fontId="16" fillId="0" borderId="0" xfId="0" applyFont="1" applyAlignment="1">
      <alignment vertical="center" wrapText="1"/>
    </xf>
    <xf numFmtId="0" fontId="16" fillId="0" borderId="10" xfId="0" applyFont="1" applyBorder="1" applyAlignment="1">
      <alignment vertical="center" wrapText="1"/>
    </xf>
    <xf numFmtId="0" fontId="2" fillId="0" borderId="0" xfId="0" applyFont="1" applyAlignment="1">
      <alignment vertical="center" wrapText="1"/>
    </xf>
    <xf numFmtId="0" fontId="2" fillId="0" borderId="10" xfId="0" applyFont="1" applyBorder="1" applyAlignment="1">
      <alignment wrapText="1"/>
    </xf>
    <xf numFmtId="3" fontId="2" fillId="0" borderId="10"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2" fillId="0" borderId="0" xfId="0" applyNumberFormat="1" applyFont="1" applyAlignment="1">
      <alignment/>
    </xf>
    <xf numFmtId="0" fontId="5" fillId="0" borderId="0" xfId="0" applyFont="1" applyAlignment="1">
      <alignment horizontal="center" vertical="center"/>
    </xf>
    <xf numFmtId="3" fontId="19" fillId="0" borderId="1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20" fillId="0" borderId="0" xfId="0" applyFont="1" applyAlignment="1">
      <alignment wrapText="1"/>
    </xf>
    <xf numFmtId="0" fontId="20" fillId="0" borderId="10" xfId="0" applyFont="1" applyBorder="1" applyAlignment="1">
      <alignment vertical="center" wrapText="1"/>
    </xf>
    <xf numFmtId="0" fontId="1" fillId="0" borderId="11" xfId="0" applyFont="1" applyBorder="1" applyAlignment="1">
      <alignment horizontal="center" vertical="distributed"/>
    </xf>
    <xf numFmtId="0" fontId="1" fillId="0" borderId="12" xfId="0" applyFont="1" applyBorder="1" applyAlignment="1">
      <alignment horizontal="center" vertical="distributed"/>
    </xf>
    <xf numFmtId="3" fontId="5" fillId="0" borderId="0" xfId="0" applyNumberFormat="1" applyFont="1" applyBorder="1" applyAlignment="1">
      <alignment horizontal="center" vertical="distributed"/>
    </xf>
    <xf numFmtId="3" fontId="1" fillId="0" borderId="0" xfId="0" applyNumberFormat="1" applyFont="1" applyBorder="1" applyAlignment="1">
      <alignment horizontal="center" vertical="distributed"/>
    </xf>
    <xf numFmtId="0" fontId="1" fillId="0" borderId="0" xfId="0" applyFont="1" applyAlignment="1">
      <alignment horizontal="center" vertical="distributed"/>
    </xf>
    <xf numFmtId="0" fontId="3" fillId="0" borderId="0" xfId="0" applyFont="1" applyAlignment="1">
      <alignment horizontal="center" vertical="distributed" wrapText="1"/>
    </xf>
    <xf numFmtId="0" fontId="11" fillId="0" borderId="0" xfId="0" applyFont="1" applyAlignment="1">
      <alignment horizontal="center" vertical="distributed"/>
    </xf>
    <xf numFmtId="0" fontId="5" fillId="0" borderId="0" xfId="0" applyFont="1" applyAlignment="1">
      <alignment horizontal="center" vertical="distributed"/>
    </xf>
    <xf numFmtId="0" fontId="1" fillId="0" borderId="10" xfId="0" applyFont="1" applyBorder="1" applyAlignment="1">
      <alignment horizontal="center" vertical="distributed"/>
    </xf>
    <xf numFmtId="0" fontId="9" fillId="0" borderId="13" xfId="0" applyFont="1" applyBorder="1" applyAlignment="1">
      <alignment/>
    </xf>
    <xf numFmtId="0" fontId="9" fillId="0" borderId="14" xfId="0" applyFont="1" applyBorder="1" applyAlignment="1">
      <alignment/>
    </xf>
    <xf numFmtId="0" fontId="2" fillId="0" borderId="0" xfId="0" applyFont="1" applyAlignment="1">
      <alignment horizontal="center" vertical="distributed"/>
    </xf>
    <xf numFmtId="0" fontId="13" fillId="0" borderId="0" xfId="0" applyFont="1" applyAlignment="1">
      <alignment horizontal="center" vertical="distributed"/>
    </xf>
    <xf numFmtId="0" fontId="1" fillId="0" borderId="0" xfId="0" applyFont="1" applyAlignment="1">
      <alignment horizontal="center" vertical="distributed"/>
    </xf>
    <xf numFmtId="0" fontId="1" fillId="0" borderId="0" xfId="0" applyFont="1" applyBorder="1" applyAlignment="1">
      <alignment horizontal="center" vertical="distributed"/>
    </xf>
    <xf numFmtId="0" fontId="9" fillId="0" borderId="13" xfId="0" applyFont="1" applyBorder="1" applyAlignment="1">
      <alignment horizontal="left" vertical="distributed"/>
    </xf>
    <xf numFmtId="0" fontId="9" fillId="0" borderId="15" xfId="0" applyFont="1" applyBorder="1" applyAlignment="1">
      <alignment horizontal="left" vertical="distributed"/>
    </xf>
    <xf numFmtId="0" fontId="9" fillId="0" borderId="14" xfId="0" applyFont="1" applyBorder="1" applyAlignment="1">
      <alignment horizontal="left" vertical="distributed"/>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2085975</xdr:colOff>
      <xdr:row>3</xdr:row>
      <xdr:rowOff>9525</xdr:rowOff>
    </xdr:from>
    <xdr:to>
      <xdr:col>5</xdr:col>
      <xdr:colOff>581025</xdr:colOff>
      <xdr:row>3</xdr:row>
      <xdr:rowOff>9525</xdr:rowOff>
    </xdr:to>
    <xdr:sp>
      <xdr:nvSpPr>
        <xdr:cNvPr id="1" name="Line 2"/>
        <xdr:cNvSpPr>
          <a:spLocks/>
        </xdr:cNvSpPr>
      </xdr:nvSpPr>
      <xdr:spPr>
        <a:xfrm>
          <a:off x="2428875" y="866775"/>
          <a:ext cx="3771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1</xdr:row>
      <xdr:rowOff>190500</xdr:rowOff>
    </xdr:from>
    <xdr:to>
      <xdr:col>1</xdr:col>
      <xdr:colOff>1562100</xdr:colOff>
      <xdr:row>1</xdr:row>
      <xdr:rowOff>190500</xdr:rowOff>
    </xdr:to>
    <xdr:sp>
      <xdr:nvSpPr>
        <xdr:cNvPr id="1" name="Line 2"/>
        <xdr:cNvSpPr>
          <a:spLocks/>
        </xdr:cNvSpPr>
      </xdr:nvSpPr>
      <xdr:spPr>
        <a:xfrm>
          <a:off x="714375" y="39052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1162050</xdr:colOff>
      <xdr:row>3</xdr:row>
      <xdr:rowOff>0</xdr:rowOff>
    </xdr:from>
    <xdr:to>
      <xdr:col>7</xdr:col>
      <xdr:colOff>571500</xdr:colOff>
      <xdr:row>3</xdr:row>
      <xdr:rowOff>0</xdr:rowOff>
    </xdr:to>
    <xdr:sp>
      <xdr:nvSpPr>
        <xdr:cNvPr id="2" name="Line 3"/>
        <xdr:cNvSpPr>
          <a:spLocks/>
        </xdr:cNvSpPr>
      </xdr:nvSpPr>
      <xdr:spPr>
        <a:xfrm>
          <a:off x="3800475" y="600075"/>
          <a:ext cx="427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20"/>
  <sheetViews>
    <sheetView zoomScalePageLayoutView="0" workbookViewId="0" topLeftCell="A202">
      <selection activeCell="F215" sqref="F215:H215"/>
    </sheetView>
  </sheetViews>
  <sheetFormatPr defaultColWidth="9.140625" defaultRowHeight="12.75"/>
  <cols>
    <col min="1" max="1" width="5.140625" style="1" customWidth="1"/>
    <col min="2" max="2" width="55.28125" style="2" customWidth="1"/>
    <col min="3" max="3" width="7.7109375" style="3" customWidth="1"/>
    <col min="4" max="4" width="6.00390625" style="3" customWidth="1"/>
    <col min="5" max="5" width="10.140625" style="4" customWidth="1"/>
    <col min="6" max="6" width="13.8515625" style="4" customWidth="1"/>
    <col min="7" max="7" width="17.421875" style="4" customWidth="1"/>
    <col min="8" max="8" width="13.421875" style="1" customWidth="1"/>
  </cols>
  <sheetData>
    <row r="1" spans="1:8" ht="39" customHeight="1">
      <c r="A1" s="105" t="s">
        <v>214</v>
      </c>
      <c r="B1" s="104"/>
      <c r="C1" s="104"/>
      <c r="D1" s="104"/>
      <c r="E1" s="104"/>
      <c r="F1" s="104"/>
      <c r="G1" s="104"/>
      <c r="H1" s="104"/>
    </row>
    <row r="2" spans="1:8" ht="12.75">
      <c r="A2" s="106" t="s">
        <v>14</v>
      </c>
      <c r="B2" s="106"/>
      <c r="C2" s="106"/>
      <c r="D2" s="106"/>
      <c r="E2" s="106"/>
      <c r="F2" s="106"/>
      <c r="G2" s="106"/>
      <c r="H2" s="106"/>
    </row>
    <row r="3" spans="1:8" ht="15.75">
      <c r="A3" s="107" t="s">
        <v>120</v>
      </c>
      <c r="B3" s="107"/>
      <c r="C3" s="107"/>
      <c r="D3" s="107"/>
      <c r="E3" s="107"/>
      <c r="F3" s="107"/>
      <c r="G3" s="107"/>
      <c r="H3" s="107"/>
    </row>
    <row r="5" spans="1:8" s="6" customFormat="1" ht="18.75" customHeight="1">
      <c r="A5" s="100" t="s">
        <v>0</v>
      </c>
      <c r="B5" s="100" t="s">
        <v>1</v>
      </c>
      <c r="C5" s="108" t="s">
        <v>75</v>
      </c>
      <c r="D5" s="108"/>
      <c r="E5" s="108"/>
      <c r="F5" s="108"/>
      <c r="G5" s="100" t="s">
        <v>2</v>
      </c>
      <c r="H5" s="100" t="s">
        <v>3</v>
      </c>
    </row>
    <row r="6" spans="1:8" s="6" customFormat="1" ht="18" customHeight="1">
      <c r="A6" s="101"/>
      <c r="B6" s="101"/>
      <c r="C6" s="5" t="s">
        <v>4</v>
      </c>
      <c r="D6" s="5" t="s">
        <v>5</v>
      </c>
      <c r="E6" s="5" t="s">
        <v>6</v>
      </c>
      <c r="F6" s="5" t="s">
        <v>7</v>
      </c>
      <c r="G6" s="101"/>
      <c r="H6" s="101"/>
    </row>
    <row r="7" spans="1:8" s="6" customFormat="1" ht="18.75" customHeight="1">
      <c r="A7" s="7"/>
      <c r="B7" s="47" t="s">
        <v>8</v>
      </c>
      <c r="C7" s="5"/>
      <c r="D7" s="31"/>
      <c r="E7" s="13"/>
      <c r="F7" s="44">
        <f>F8+F46+F209</f>
        <v>205740000</v>
      </c>
      <c r="G7" s="9"/>
      <c r="H7" s="7"/>
    </row>
    <row r="8" spans="1:9" s="10" customFormat="1" ht="18.75">
      <c r="A8" s="36" t="s">
        <v>16</v>
      </c>
      <c r="B8" s="37" t="s">
        <v>15</v>
      </c>
      <c r="C8" s="38"/>
      <c r="D8" s="39"/>
      <c r="E8" s="40"/>
      <c r="F8" s="41">
        <f>F9+F15+F21+F26+F31+F37+F40</f>
        <v>43060000</v>
      </c>
      <c r="G8" s="9"/>
      <c r="H8" s="7"/>
      <c r="I8" s="10">
        <f>SUM(I9:I213)</f>
        <v>4560</v>
      </c>
    </row>
    <row r="9" spans="1:13" s="16" customFormat="1" ht="60.75" customHeight="1">
      <c r="A9" s="34" t="s">
        <v>17</v>
      </c>
      <c r="B9" s="79" t="s">
        <v>76</v>
      </c>
      <c r="C9" s="11"/>
      <c r="D9" s="32"/>
      <c r="E9" s="13"/>
      <c r="F9" s="33">
        <f>SUM(F10:F14)</f>
        <v>6720000</v>
      </c>
      <c r="G9" s="14"/>
      <c r="H9" s="15"/>
      <c r="I9" s="16">
        <v>60</v>
      </c>
      <c r="M9" s="16" t="s">
        <v>23</v>
      </c>
    </row>
    <row r="10" spans="1:8" s="16" customFormat="1" ht="15.75">
      <c r="A10" s="30" t="s">
        <v>18</v>
      </c>
      <c r="B10" s="12" t="s">
        <v>19</v>
      </c>
      <c r="C10" s="11" t="s">
        <v>9</v>
      </c>
      <c r="D10" s="32">
        <v>2</v>
      </c>
      <c r="E10" s="13">
        <v>1500000</v>
      </c>
      <c r="F10" s="13">
        <f>D10*E10</f>
        <v>3000000</v>
      </c>
      <c r="G10" s="14"/>
      <c r="H10" s="15"/>
    </row>
    <row r="11" spans="1:13" s="16" customFormat="1" ht="15" customHeight="1">
      <c r="A11" s="30" t="s">
        <v>18</v>
      </c>
      <c r="B11" s="12" t="s">
        <v>20</v>
      </c>
      <c r="C11" s="11" t="s">
        <v>10</v>
      </c>
      <c r="D11" s="32">
        <v>1</v>
      </c>
      <c r="E11" s="13">
        <v>1000000</v>
      </c>
      <c r="F11" s="13">
        <f>D11*E11</f>
        <v>1000000</v>
      </c>
      <c r="G11" s="14"/>
      <c r="H11" s="15"/>
      <c r="M11" s="16" t="s">
        <v>23</v>
      </c>
    </row>
    <row r="12" spans="1:8" s="16" customFormat="1" ht="15" customHeight="1">
      <c r="A12" s="30" t="s">
        <v>18</v>
      </c>
      <c r="B12" s="12" t="s">
        <v>12</v>
      </c>
      <c r="C12" s="11" t="s">
        <v>10</v>
      </c>
      <c r="D12" s="32">
        <v>4</v>
      </c>
      <c r="E12" s="13">
        <v>500000</v>
      </c>
      <c r="F12" s="13">
        <f>D12*E12</f>
        <v>2000000</v>
      </c>
      <c r="G12" s="14"/>
      <c r="H12" s="15"/>
    </row>
    <row r="13" spans="1:8" s="16" customFormat="1" ht="15" customHeight="1">
      <c r="A13" s="30" t="s">
        <v>18</v>
      </c>
      <c r="B13" s="12" t="s">
        <v>13</v>
      </c>
      <c r="C13" s="11" t="s">
        <v>9</v>
      </c>
      <c r="D13" s="32">
        <v>2</v>
      </c>
      <c r="E13" s="13">
        <v>120000</v>
      </c>
      <c r="F13" s="13">
        <f>D13*E13</f>
        <v>240000</v>
      </c>
      <c r="G13" s="14"/>
      <c r="H13" s="15"/>
    </row>
    <row r="14" spans="1:8" s="16" customFormat="1" ht="15" customHeight="1">
      <c r="A14" s="30" t="s">
        <v>18</v>
      </c>
      <c r="B14" s="12" t="s">
        <v>11</v>
      </c>
      <c r="C14" s="11" t="s">
        <v>21</v>
      </c>
      <c r="D14" s="32">
        <v>60</v>
      </c>
      <c r="E14" s="13">
        <v>4000</v>
      </c>
      <c r="F14" s="13">
        <f>E14*D14*D13</f>
        <v>480000</v>
      </c>
      <c r="G14" s="14"/>
      <c r="H14" s="15"/>
    </row>
    <row r="15" spans="1:9" s="16" customFormat="1" ht="31.5" customHeight="1">
      <c r="A15" s="34" t="s">
        <v>22</v>
      </c>
      <c r="B15" s="79" t="s">
        <v>80</v>
      </c>
      <c r="C15" s="11"/>
      <c r="D15" s="32"/>
      <c r="E15" s="13"/>
      <c r="F15" s="33">
        <f>SUM(F16:F20)</f>
        <v>6720000</v>
      </c>
      <c r="G15" s="14"/>
      <c r="H15" s="15"/>
      <c r="I15" s="16">
        <v>60</v>
      </c>
    </row>
    <row r="16" spans="1:8" s="16" customFormat="1" ht="15" customHeight="1">
      <c r="A16" s="30" t="s">
        <v>18</v>
      </c>
      <c r="B16" s="12" t="s">
        <v>19</v>
      </c>
      <c r="C16" s="11" t="s">
        <v>9</v>
      </c>
      <c r="D16" s="32">
        <v>2</v>
      </c>
      <c r="E16" s="13">
        <v>1500000</v>
      </c>
      <c r="F16" s="13">
        <f>D16*E16</f>
        <v>3000000</v>
      </c>
      <c r="G16" s="14"/>
      <c r="H16" s="15"/>
    </row>
    <row r="17" spans="1:8" s="16" customFormat="1" ht="15" customHeight="1">
      <c r="A17" s="30" t="s">
        <v>18</v>
      </c>
      <c r="B17" s="12" t="s">
        <v>20</v>
      </c>
      <c r="C17" s="11" t="s">
        <v>10</v>
      </c>
      <c r="D17" s="32">
        <v>1</v>
      </c>
      <c r="E17" s="13">
        <v>1000000</v>
      </c>
      <c r="F17" s="13">
        <f>D17*E17</f>
        <v>1000000</v>
      </c>
      <c r="G17" s="14"/>
      <c r="H17" s="15"/>
    </row>
    <row r="18" spans="1:8" s="16" customFormat="1" ht="15" customHeight="1">
      <c r="A18" s="30" t="s">
        <v>18</v>
      </c>
      <c r="B18" s="12" t="s">
        <v>12</v>
      </c>
      <c r="C18" s="11" t="s">
        <v>10</v>
      </c>
      <c r="D18" s="32">
        <v>4</v>
      </c>
      <c r="E18" s="13">
        <v>500000</v>
      </c>
      <c r="F18" s="13">
        <f>D18*E18</f>
        <v>2000000</v>
      </c>
      <c r="G18" s="14"/>
      <c r="H18" s="15"/>
    </row>
    <row r="19" spans="1:8" s="16" customFormat="1" ht="15" customHeight="1">
      <c r="A19" s="30" t="s">
        <v>18</v>
      </c>
      <c r="B19" s="12" t="s">
        <v>13</v>
      </c>
      <c r="C19" s="11" t="s">
        <v>9</v>
      </c>
      <c r="D19" s="32">
        <v>2</v>
      </c>
      <c r="E19" s="13">
        <v>120000</v>
      </c>
      <c r="F19" s="13">
        <f>D19*E19</f>
        <v>240000</v>
      </c>
      <c r="G19" s="14"/>
      <c r="H19" s="15"/>
    </row>
    <row r="20" spans="1:8" s="16" customFormat="1" ht="15" customHeight="1">
      <c r="A20" s="30" t="s">
        <v>18</v>
      </c>
      <c r="B20" s="12" t="s">
        <v>11</v>
      </c>
      <c r="C20" s="11" t="s">
        <v>21</v>
      </c>
      <c r="D20" s="32">
        <v>60</v>
      </c>
      <c r="E20" s="13">
        <v>4000</v>
      </c>
      <c r="F20" s="13">
        <f>E20*D20*D19</f>
        <v>480000</v>
      </c>
      <c r="G20" s="14"/>
      <c r="H20" s="15"/>
    </row>
    <row r="21" spans="1:9" s="16" customFormat="1" ht="31.5">
      <c r="A21" s="78" t="s">
        <v>24</v>
      </c>
      <c r="B21" s="79" t="s">
        <v>103</v>
      </c>
      <c r="C21" s="11"/>
      <c r="D21" s="32"/>
      <c r="E21" s="13"/>
      <c r="F21" s="33">
        <f>SUM(F22:F25)</f>
        <v>4440000</v>
      </c>
      <c r="G21" s="14"/>
      <c r="H21" s="15"/>
      <c r="I21" s="16">
        <v>300</v>
      </c>
    </row>
    <row r="22" spans="1:8" s="16" customFormat="1" ht="15.75">
      <c r="A22" s="30" t="s">
        <v>18</v>
      </c>
      <c r="B22" s="12" t="s">
        <v>20</v>
      </c>
      <c r="C22" s="11" t="s">
        <v>10</v>
      </c>
      <c r="D22" s="32">
        <v>2</v>
      </c>
      <c r="E22" s="13">
        <v>500000</v>
      </c>
      <c r="F22" s="13">
        <f>D22*E22</f>
        <v>1000000</v>
      </c>
      <c r="G22" s="14"/>
      <c r="H22" s="15"/>
    </row>
    <row r="23" spans="1:8" s="16" customFormat="1" ht="15.75">
      <c r="A23" s="30" t="s">
        <v>18</v>
      </c>
      <c r="B23" s="12" t="s">
        <v>12</v>
      </c>
      <c r="C23" s="11" t="s">
        <v>10</v>
      </c>
      <c r="D23" s="32">
        <v>4</v>
      </c>
      <c r="E23" s="13">
        <v>500000</v>
      </c>
      <c r="F23" s="13">
        <f>D23*E23</f>
        <v>2000000</v>
      </c>
      <c r="G23" s="14"/>
      <c r="H23" s="15"/>
    </row>
    <row r="24" spans="1:8" s="16" customFormat="1" ht="15.75">
      <c r="A24" s="30" t="s">
        <v>18</v>
      </c>
      <c r="B24" s="12" t="s">
        <v>13</v>
      </c>
      <c r="C24" s="11" t="s">
        <v>9</v>
      </c>
      <c r="D24" s="32">
        <v>2</v>
      </c>
      <c r="E24" s="13">
        <v>120000</v>
      </c>
      <c r="F24" s="13">
        <f>D24*E24</f>
        <v>240000</v>
      </c>
      <c r="G24" s="14"/>
      <c r="H24" s="15"/>
    </row>
    <row r="25" spans="1:8" s="16" customFormat="1" ht="15.75">
      <c r="A25" s="30" t="s">
        <v>18</v>
      </c>
      <c r="B25" s="12" t="s">
        <v>11</v>
      </c>
      <c r="C25" s="11" t="s">
        <v>21</v>
      </c>
      <c r="D25" s="32">
        <v>150</v>
      </c>
      <c r="E25" s="13">
        <v>4000</v>
      </c>
      <c r="F25" s="13">
        <f>E25*D25*D24</f>
        <v>1200000</v>
      </c>
      <c r="G25" s="14"/>
      <c r="H25" s="15"/>
    </row>
    <row r="26" spans="1:9" s="16" customFormat="1" ht="31.5">
      <c r="A26" s="78" t="s">
        <v>25</v>
      </c>
      <c r="B26" s="79" t="s">
        <v>110</v>
      </c>
      <c r="C26" s="11"/>
      <c r="D26" s="32"/>
      <c r="E26" s="13"/>
      <c r="F26" s="33">
        <f>SUM(F27:F30)</f>
        <v>4120000</v>
      </c>
      <c r="G26" s="14"/>
      <c r="H26" s="15"/>
      <c r="I26" s="16">
        <v>220</v>
      </c>
    </row>
    <row r="27" spans="1:8" s="16" customFormat="1" ht="15.75">
      <c r="A27" s="30" t="s">
        <v>18</v>
      </c>
      <c r="B27" s="12" t="s">
        <v>20</v>
      </c>
      <c r="C27" s="11" t="s">
        <v>10</v>
      </c>
      <c r="D27" s="32">
        <v>2</v>
      </c>
      <c r="E27" s="13">
        <v>500000</v>
      </c>
      <c r="F27" s="13">
        <f>D27*E27</f>
        <v>1000000</v>
      </c>
      <c r="G27" s="14"/>
      <c r="H27" s="15"/>
    </row>
    <row r="28" spans="1:13" s="16" customFormat="1" ht="15.75">
      <c r="A28" s="30" t="s">
        <v>18</v>
      </c>
      <c r="B28" s="12" t="s">
        <v>12</v>
      </c>
      <c r="C28" s="11" t="s">
        <v>10</v>
      </c>
      <c r="D28" s="32">
        <v>4</v>
      </c>
      <c r="E28" s="13">
        <v>500000</v>
      </c>
      <c r="F28" s="13">
        <f>D28*E28</f>
        <v>2000000</v>
      </c>
      <c r="G28" s="14"/>
      <c r="H28" s="15"/>
      <c r="M28" s="16" t="s">
        <v>23</v>
      </c>
    </row>
    <row r="29" spans="1:8" s="16" customFormat="1" ht="15.75">
      <c r="A29" s="30" t="s">
        <v>18</v>
      </c>
      <c r="B29" s="12" t="s">
        <v>13</v>
      </c>
      <c r="C29" s="11" t="s">
        <v>9</v>
      </c>
      <c r="D29" s="32">
        <v>2</v>
      </c>
      <c r="E29" s="13">
        <v>120000</v>
      </c>
      <c r="F29" s="13">
        <f>D29*E29</f>
        <v>240000</v>
      </c>
      <c r="G29" s="14"/>
      <c r="H29" s="15"/>
    </row>
    <row r="30" spans="1:8" s="16" customFormat="1" ht="15.75">
      <c r="A30" s="30" t="s">
        <v>18</v>
      </c>
      <c r="B30" s="12" t="s">
        <v>11</v>
      </c>
      <c r="C30" s="11" t="s">
        <v>21</v>
      </c>
      <c r="D30" s="32">
        <v>110</v>
      </c>
      <c r="E30" s="13">
        <v>4000</v>
      </c>
      <c r="F30" s="13">
        <f>E30*D30*D29</f>
        <v>880000</v>
      </c>
      <c r="G30" s="14"/>
      <c r="H30" s="15"/>
    </row>
    <row r="31" spans="1:12" s="10" customFormat="1" ht="35.25" customHeight="1">
      <c r="A31" s="35">
        <v>5</v>
      </c>
      <c r="B31" s="79" t="s">
        <v>109</v>
      </c>
      <c r="C31" s="11"/>
      <c r="D31" s="32"/>
      <c r="E31" s="13"/>
      <c r="F31" s="33">
        <f>SUM(F32:F36)</f>
        <v>7040000</v>
      </c>
      <c r="G31" s="8"/>
      <c r="H31" s="7"/>
      <c r="I31" s="10">
        <v>100</v>
      </c>
      <c r="L31" s="10" t="s">
        <v>23</v>
      </c>
    </row>
    <row r="32" spans="1:8" s="16" customFormat="1" ht="15.75">
      <c r="A32" s="30" t="s">
        <v>18</v>
      </c>
      <c r="B32" s="12" t="s">
        <v>19</v>
      </c>
      <c r="C32" s="11" t="s">
        <v>9</v>
      </c>
      <c r="D32" s="32">
        <v>2</v>
      </c>
      <c r="E32" s="13">
        <v>1500000</v>
      </c>
      <c r="F32" s="13">
        <f>D32*E32</f>
        <v>3000000</v>
      </c>
      <c r="G32" s="14"/>
      <c r="H32" s="15"/>
    </row>
    <row r="33" spans="1:8" s="16" customFormat="1" ht="15.75">
      <c r="A33" s="30" t="s">
        <v>18</v>
      </c>
      <c r="B33" s="12" t="s">
        <v>20</v>
      </c>
      <c r="C33" s="11" t="s">
        <v>10</v>
      </c>
      <c r="D33" s="32">
        <v>1</v>
      </c>
      <c r="E33" s="13">
        <v>1000000</v>
      </c>
      <c r="F33" s="13">
        <f>D33*E33</f>
        <v>1000000</v>
      </c>
      <c r="G33" s="14"/>
      <c r="H33" s="15"/>
    </row>
    <row r="34" spans="1:8" s="16" customFormat="1" ht="15.75">
      <c r="A34" s="30" t="s">
        <v>18</v>
      </c>
      <c r="B34" s="12" t="s">
        <v>12</v>
      </c>
      <c r="C34" s="11" t="s">
        <v>10</v>
      </c>
      <c r="D34" s="32">
        <v>4</v>
      </c>
      <c r="E34" s="13">
        <v>500000</v>
      </c>
      <c r="F34" s="13">
        <f>D34*E34</f>
        <v>2000000</v>
      </c>
      <c r="G34" s="14"/>
      <c r="H34" s="15"/>
    </row>
    <row r="35" spans="1:8" s="16" customFormat="1" ht="15.75">
      <c r="A35" s="30" t="s">
        <v>18</v>
      </c>
      <c r="B35" s="12" t="s">
        <v>13</v>
      </c>
      <c r="C35" s="11" t="s">
        <v>9</v>
      </c>
      <c r="D35" s="32">
        <v>2</v>
      </c>
      <c r="E35" s="13">
        <v>120000</v>
      </c>
      <c r="F35" s="13">
        <f>D35*E35</f>
        <v>240000</v>
      </c>
      <c r="G35" s="14"/>
      <c r="H35" s="15"/>
    </row>
    <row r="36" spans="1:8" s="16" customFormat="1" ht="15.75">
      <c r="A36" s="30" t="s">
        <v>18</v>
      </c>
      <c r="B36" s="12" t="s">
        <v>11</v>
      </c>
      <c r="C36" s="11" t="s">
        <v>21</v>
      </c>
      <c r="D36" s="32">
        <v>100</v>
      </c>
      <c r="E36" s="13">
        <v>4000</v>
      </c>
      <c r="F36" s="13">
        <f>E36*D36*D35</f>
        <v>800000</v>
      </c>
      <c r="G36" s="14"/>
      <c r="H36" s="15"/>
    </row>
    <row r="37" spans="1:9" s="16" customFormat="1" ht="63">
      <c r="A37" s="77" t="s">
        <v>66</v>
      </c>
      <c r="B37" s="80" t="s">
        <v>113</v>
      </c>
      <c r="C37" s="11"/>
      <c r="D37" s="32"/>
      <c r="E37" s="13"/>
      <c r="F37" s="75">
        <f>SUM(F38:F39)</f>
        <v>9600000</v>
      </c>
      <c r="G37" s="14"/>
      <c r="H37" s="15"/>
      <c r="I37" s="16">
        <v>240</v>
      </c>
    </row>
    <row r="38" spans="1:8" s="16" customFormat="1" ht="15.75">
      <c r="A38" s="30" t="s">
        <v>18</v>
      </c>
      <c r="B38" s="12" t="s">
        <v>112</v>
      </c>
      <c r="C38" s="11" t="s">
        <v>10</v>
      </c>
      <c r="D38" s="32">
        <v>4</v>
      </c>
      <c r="E38" s="13">
        <v>1500000</v>
      </c>
      <c r="F38" s="13">
        <f>D38*E38</f>
        <v>6000000</v>
      </c>
      <c r="G38" s="14"/>
      <c r="H38" s="15"/>
    </row>
    <row r="39" spans="1:8" s="16" customFormat="1" ht="15.75">
      <c r="A39" s="30" t="s">
        <v>18</v>
      </c>
      <c r="B39" s="12" t="s">
        <v>11</v>
      </c>
      <c r="C39" s="11" t="s">
        <v>21</v>
      </c>
      <c r="D39" s="32">
        <v>240</v>
      </c>
      <c r="E39" s="13">
        <v>15000</v>
      </c>
      <c r="F39" s="13">
        <f>E39*D39</f>
        <v>3600000</v>
      </c>
      <c r="G39" s="14"/>
      <c r="H39" s="15"/>
    </row>
    <row r="40" spans="1:9" s="16" customFormat="1" ht="30.75" customHeight="1">
      <c r="A40" s="76" t="s">
        <v>114</v>
      </c>
      <c r="B40" s="79" t="s">
        <v>111</v>
      </c>
      <c r="C40" s="11"/>
      <c r="D40" s="32"/>
      <c r="E40" s="13"/>
      <c r="F40" s="33">
        <f>SUM(F41:F45)</f>
        <v>4420000</v>
      </c>
      <c r="G40" s="14"/>
      <c r="H40" s="15"/>
      <c r="I40" s="16">
        <v>200</v>
      </c>
    </row>
    <row r="41" spans="1:12" s="16" customFormat="1" ht="15.75">
      <c r="A41" s="30" t="s">
        <v>18</v>
      </c>
      <c r="B41" s="12" t="s">
        <v>19</v>
      </c>
      <c r="C41" s="11" t="s">
        <v>9</v>
      </c>
      <c r="D41" s="32">
        <v>1</v>
      </c>
      <c r="E41" s="13">
        <v>1500000</v>
      </c>
      <c r="F41" s="13">
        <f>D41*E41</f>
        <v>1500000</v>
      </c>
      <c r="G41" s="14"/>
      <c r="H41" s="15"/>
      <c r="K41" s="16" t="s">
        <v>23</v>
      </c>
      <c r="L41" s="16" t="s">
        <v>23</v>
      </c>
    </row>
    <row r="42" spans="1:8" s="16" customFormat="1" ht="15.75">
      <c r="A42" s="30" t="s">
        <v>18</v>
      </c>
      <c r="B42" s="12" t="s">
        <v>20</v>
      </c>
      <c r="C42" s="11" t="s">
        <v>10</v>
      </c>
      <c r="D42" s="32">
        <v>1</v>
      </c>
      <c r="E42" s="13">
        <v>1000000</v>
      </c>
      <c r="F42" s="13">
        <f>D42*E42</f>
        <v>1000000</v>
      </c>
      <c r="G42" s="14"/>
      <c r="H42" s="15"/>
    </row>
    <row r="43" spans="1:8" s="16" customFormat="1" ht="15.75">
      <c r="A43" s="30" t="s">
        <v>18</v>
      </c>
      <c r="B43" s="12" t="s">
        <v>12</v>
      </c>
      <c r="C43" s="11" t="s">
        <v>10</v>
      </c>
      <c r="D43" s="32">
        <v>2</v>
      </c>
      <c r="E43" s="13">
        <v>500000</v>
      </c>
      <c r="F43" s="13">
        <f>D43*E43</f>
        <v>1000000</v>
      </c>
      <c r="G43" s="14"/>
      <c r="H43" s="15"/>
    </row>
    <row r="44" spans="1:8" s="16" customFormat="1" ht="15.75">
      <c r="A44" s="30" t="s">
        <v>18</v>
      </c>
      <c r="B44" s="12" t="s">
        <v>13</v>
      </c>
      <c r="C44" s="11" t="s">
        <v>9</v>
      </c>
      <c r="D44" s="32">
        <v>1</v>
      </c>
      <c r="E44" s="13">
        <v>120000</v>
      </c>
      <c r="F44" s="13">
        <f>D44*E44</f>
        <v>120000</v>
      </c>
      <c r="G44" s="14"/>
      <c r="H44" s="15"/>
    </row>
    <row r="45" spans="1:8" s="16" customFormat="1" ht="15.75">
      <c r="A45" s="30" t="s">
        <v>18</v>
      </c>
      <c r="B45" s="12" t="s">
        <v>11</v>
      </c>
      <c r="C45" s="11" t="s">
        <v>21</v>
      </c>
      <c r="D45" s="32">
        <v>200</v>
      </c>
      <c r="E45" s="13">
        <v>4000</v>
      </c>
      <c r="F45" s="13">
        <f>E45*D45</f>
        <v>800000</v>
      </c>
      <c r="G45" s="14"/>
      <c r="H45" s="15"/>
    </row>
    <row r="46" spans="1:8" s="16" customFormat="1" ht="18.75">
      <c r="A46" s="42" t="s">
        <v>30</v>
      </c>
      <c r="B46" s="43" t="s">
        <v>108</v>
      </c>
      <c r="C46" s="11"/>
      <c r="D46" s="32"/>
      <c r="E46" s="13"/>
      <c r="F46" s="44">
        <f>F47+F53+F59+F65+F71+F77+F83+F89+F95+F101+F107+F113+F119+F125+F131+F137+F143+F149+F155+F161+F167+F173+F179+F185+F191+F197+F201+F205</f>
        <v>153560000</v>
      </c>
      <c r="G46" s="14"/>
      <c r="H46" s="15"/>
    </row>
    <row r="47" spans="1:9" s="16" customFormat="1" ht="78.75">
      <c r="A47" s="34" t="s">
        <v>17</v>
      </c>
      <c r="B47" s="79" t="s">
        <v>77</v>
      </c>
      <c r="C47" s="11"/>
      <c r="D47" s="32"/>
      <c r="E47" s="13"/>
      <c r="F47" s="33">
        <f>SUM(F48:F52)</f>
        <v>9580000</v>
      </c>
      <c r="G47" s="14"/>
      <c r="H47" s="15"/>
      <c r="I47" s="16">
        <v>60</v>
      </c>
    </row>
    <row r="48" spans="1:8" s="16" customFormat="1" ht="15.75">
      <c r="A48" s="30" t="s">
        <v>18</v>
      </c>
      <c r="B48" s="12" t="s">
        <v>19</v>
      </c>
      <c r="C48" s="11" t="s">
        <v>9</v>
      </c>
      <c r="D48" s="32">
        <v>3</v>
      </c>
      <c r="E48" s="13">
        <v>1500000</v>
      </c>
      <c r="F48" s="13">
        <f>D48*E48</f>
        <v>4500000</v>
      </c>
      <c r="G48" s="14"/>
      <c r="H48" s="15"/>
    </row>
    <row r="49" spans="1:8" s="16" customFormat="1" ht="15.75">
      <c r="A49" s="30" t="s">
        <v>18</v>
      </c>
      <c r="B49" s="12" t="s">
        <v>20</v>
      </c>
      <c r="C49" s="11" t="s">
        <v>10</v>
      </c>
      <c r="D49" s="32">
        <v>1</v>
      </c>
      <c r="E49" s="13">
        <v>1000000</v>
      </c>
      <c r="F49" s="13">
        <f>D49*E49</f>
        <v>1000000</v>
      </c>
      <c r="G49" s="14"/>
      <c r="H49" s="15"/>
    </row>
    <row r="50" spans="1:8" s="16" customFormat="1" ht="15.75">
      <c r="A50" s="30" t="s">
        <v>18</v>
      </c>
      <c r="B50" s="12" t="s">
        <v>12</v>
      </c>
      <c r="C50" s="11" t="s">
        <v>10</v>
      </c>
      <c r="D50" s="32">
        <v>6</v>
      </c>
      <c r="E50" s="13">
        <v>500000</v>
      </c>
      <c r="F50" s="13">
        <f>D50*E50</f>
        <v>3000000</v>
      </c>
      <c r="G50" s="14"/>
      <c r="H50" s="15"/>
    </row>
    <row r="51" spans="1:8" s="16" customFormat="1" ht="15.75">
      <c r="A51" s="30" t="s">
        <v>18</v>
      </c>
      <c r="B51" s="12" t="s">
        <v>13</v>
      </c>
      <c r="C51" s="11" t="s">
        <v>9</v>
      </c>
      <c r="D51" s="32">
        <v>3</v>
      </c>
      <c r="E51" s="13">
        <v>120000</v>
      </c>
      <c r="F51" s="13">
        <f>D51*E51</f>
        <v>360000</v>
      </c>
      <c r="G51" s="14"/>
      <c r="H51" s="15"/>
    </row>
    <row r="52" spans="1:8" s="16" customFormat="1" ht="15.75">
      <c r="A52" s="30" t="s">
        <v>18</v>
      </c>
      <c r="B52" s="12" t="s">
        <v>11</v>
      </c>
      <c r="C52" s="11" t="s">
        <v>21</v>
      </c>
      <c r="D52" s="32">
        <v>60</v>
      </c>
      <c r="E52" s="13">
        <v>4000</v>
      </c>
      <c r="F52" s="13">
        <f>E52*D52*D51</f>
        <v>720000</v>
      </c>
      <c r="G52" s="14"/>
      <c r="H52" s="15"/>
    </row>
    <row r="53" spans="1:9" s="16" customFormat="1" ht="78.75">
      <c r="A53" s="34" t="s">
        <v>22</v>
      </c>
      <c r="B53" s="79" t="s">
        <v>78</v>
      </c>
      <c r="C53" s="11"/>
      <c r="D53" s="32"/>
      <c r="E53" s="13"/>
      <c r="F53" s="33">
        <f>SUM(F54:F58)</f>
        <v>9580000</v>
      </c>
      <c r="G53" s="14"/>
      <c r="H53" s="15"/>
      <c r="I53" s="16">
        <v>60</v>
      </c>
    </row>
    <row r="54" spans="1:8" s="16" customFormat="1" ht="15.75">
      <c r="A54" s="30" t="s">
        <v>18</v>
      </c>
      <c r="B54" s="12" t="s">
        <v>19</v>
      </c>
      <c r="C54" s="11" t="s">
        <v>9</v>
      </c>
      <c r="D54" s="32">
        <v>3</v>
      </c>
      <c r="E54" s="13">
        <v>1500000</v>
      </c>
      <c r="F54" s="13">
        <f>D54*E54</f>
        <v>4500000</v>
      </c>
      <c r="G54" s="14"/>
      <c r="H54" s="15"/>
    </row>
    <row r="55" spans="1:8" s="16" customFormat="1" ht="15.75">
      <c r="A55" s="30" t="s">
        <v>18</v>
      </c>
      <c r="B55" s="12" t="s">
        <v>20</v>
      </c>
      <c r="C55" s="11" t="s">
        <v>10</v>
      </c>
      <c r="D55" s="32">
        <v>1</v>
      </c>
      <c r="E55" s="13">
        <v>1000000</v>
      </c>
      <c r="F55" s="13">
        <f>D55*E55</f>
        <v>1000000</v>
      </c>
      <c r="G55" s="14"/>
      <c r="H55" s="15"/>
    </row>
    <row r="56" spans="1:8" s="16" customFormat="1" ht="15.75">
      <c r="A56" s="30" t="s">
        <v>18</v>
      </c>
      <c r="B56" s="12" t="s">
        <v>12</v>
      </c>
      <c r="C56" s="11" t="s">
        <v>10</v>
      </c>
      <c r="D56" s="32">
        <v>6</v>
      </c>
      <c r="E56" s="13">
        <v>500000</v>
      </c>
      <c r="F56" s="13">
        <f>D56*E56</f>
        <v>3000000</v>
      </c>
      <c r="G56" s="14"/>
      <c r="H56" s="15"/>
    </row>
    <row r="57" spans="1:8" s="16" customFormat="1" ht="15.75">
      <c r="A57" s="30" t="s">
        <v>18</v>
      </c>
      <c r="B57" s="12" t="s">
        <v>13</v>
      </c>
      <c r="C57" s="11" t="s">
        <v>9</v>
      </c>
      <c r="D57" s="32">
        <v>3</v>
      </c>
      <c r="E57" s="13">
        <v>120000</v>
      </c>
      <c r="F57" s="13">
        <f>D57*E57</f>
        <v>360000</v>
      </c>
      <c r="G57" s="14"/>
      <c r="H57" s="15"/>
    </row>
    <row r="58" spans="1:8" s="16" customFormat="1" ht="15.75">
      <c r="A58" s="30" t="s">
        <v>18</v>
      </c>
      <c r="B58" s="12" t="s">
        <v>11</v>
      </c>
      <c r="C58" s="11" t="s">
        <v>21</v>
      </c>
      <c r="D58" s="32">
        <v>60</v>
      </c>
      <c r="E58" s="13">
        <v>4000</v>
      </c>
      <c r="F58" s="13">
        <f>E58*D58*D57</f>
        <v>720000</v>
      </c>
      <c r="G58" s="14"/>
      <c r="H58" s="15"/>
    </row>
    <row r="59" spans="1:9" s="16" customFormat="1" ht="65.25" customHeight="1">
      <c r="A59" s="34" t="s">
        <v>24</v>
      </c>
      <c r="B59" s="79" t="s">
        <v>79</v>
      </c>
      <c r="C59" s="11"/>
      <c r="D59" s="32"/>
      <c r="E59" s="13"/>
      <c r="F59" s="33">
        <f>SUM(F60:F64)</f>
        <v>6720000</v>
      </c>
      <c r="G59" s="14"/>
      <c r="H59" s="15"/>
      <c r="I59" s="16">
        <v>60</v>
      </c>
    </row>
    <row r="60" spans="1:8" s="16" customFormat="1" ht="15.75">
      <c r="A60" s="30" t="s">
        <v>18</v>
      </c>
      <c r="B60" s="12" t="s">
        <v>19</v>
      </c>
      <c r="C60" s="11" t="s">
        <v>9</v>
      </c>
      <c r="D60" s="32">
        <v>2</v>
      </c>
      <c r="E60" s="13">
        <v>1500000</v>
      </c>
      <c r="F60" s="13">
        <f>D60*E60</f>
        <v>3000000</v>
      </c>
      <c r="G60" s="14"/>
      <c r="H60" s="15"/>
    </row>
    <row r="61" spans="1:8" s="16" customFormat="1" ht="15.75">
      <c r="A61" s="30" t="s">
        <v>18</v>
      </c>
      <c r="B61" s="12" t="s">
        <v>20</v>
      </c>
      <c r="C61" s="11" t="s">
        <v>10</v>
      </c>
      <c r="D61" s="32">
        <v>1</v>
      </c>
      <c r="E61" s="13">
        <v>1000000</v>
      </c>
      <c r="F61" s="13">
        <f>D61*E61</f>
        <v>1000000</v>
      </c>
      <c r="G61" s="14"/>
      <c r="H61" s="15"/>
    </row>
    <row r="62" spans="1:8" s="16" customFormat="1" ht="15.75">
      <c r="A62" s="30" t="s">
        <v>18</v>
      </c>
      <c r="B62" s="12" t="s">
        <v>12</v>
      </c>
      <c r="C62" s="11" t="s">
        <v>10</v>
      </c>
      <c r="D62" s="32">
        <v>4</v>
      </c>
      <c r="E62" s="13">
        <v>500000</v>
      </c>
      <c r="F62" s="13">
        <f>D62*E62</f>
        <v>2000000</v>
      </c>
      <c r="G62" s="14"/>
      <c r="H62" s="15"/>
    </row>
    <row r="63" spans="1:8" s="16" customFormat="1" ht="15.75">
      <c r="A63" s="30" t="s">
        <v>18</v>
      </c>
      <c r="B63" s="12" t="s">
        <v>13</v>
      </c>
      <c r="C63" s="11" t="s">
        <v>9</v>
      </c>
      <c r="D63" s="32">
        <v>2</v>
      </c>
      <c r="E63" s="13">
        <v>120000</v>
      </c>
      <c r="F63" s="13">
        <f>D63*E63</f>
        <v>240000</v>
      </c>
      <c r="G63" s="14"/>
      <c r="H63" s="15"/>
    </row>
    <row r="64" spans="1:8" s="16" customFormat="1" ht="15.75">
      <c r="A64" s="30" t="s">
        <v>18</v>
      </c>
      <c r="B64" s="12" t="s">
        <v>11</v>
      </c>
      <c r="C64" s="11" t="s">
        <v>21</v>
      </c>
      <c r="D64" s="32">
        <v>60</v>
      </c>
      <c r="E64" s="13">
        <v>4000</v>
      </c>
      <c r="F64" s="13">
        <f>E64*D64*D63</f>
        <v>480000</v>
      </c>
      <c r="G64" s="14"/>
      <c r="H64" s="15"/>
    </row>
    <row r="65" spans="1:9" s="16" customFormat="1" ht="51" customHeight="1">
      <c r="A65" s="34" t="s">
        <v>25</v>
      </c>
      <c r="B65" s="79" t="s">
        <v>81</v>
      </c>
      <c r="C65" s="11"/>
      <c r="D65" s="32"/>
      <c r="E65" s="13"/>
      <c r="F65" s="33">
        <f>SUM(F66:F70)</f>
        <v>13440000</v>
      </c>
      <c r="G65" s="14"/>
      <c r="H65" s="15"/>
      <c r="I65" s="16">
        <v>120</v>
      </c>
    </row>
    <row r="66" spans="1:8" s="16" customFormat="1" ht="15.75">
      <c r="A66" s="30" t="s">
        <v>18</v>
      </c>
      <c r="B66" s="12" t="s">
        <v>19</v>
      </c>
      <c r="C66" s="11" t="s">
        <v>9</v>
      </c>
      <c r="D66" s="32">
        <v>4</v>
      </c>
      <c r="E66" s="13">
        <v>1500000</v>
      </c>
      <c r="F66" s="13">
        <f>D66*E66</f>
        <v>6000000</v>
      </c>
      <c r="G66" s="14"/>
      <c r="H66" s="15"/>
    </row>
    <row r="67" spans="1:8" s="16" customFormat="1" ht="15.75">
      <c r="A67" s="30" t="s">
        <v>18</v>
      </c>
      <c r="B67" s="12" t="s">
        <v>20</v>
      </c>
      <c r="C67" s="11" t="s">
        <v>10</v>
      </c>
      <c r="D67" s="32">
        <v>2</v>
      </c>
      <c r="E67" s="13">
        <v>1000000</v>
      </c>
      <c r="F67" s="13">
        <f>D67*E67</f>
        <v>2000000</v>
      </c>
      <c r="G67" s="14"/>
      <c r="H67" s="15"/>
    </row>
    <row r="68" spans="1:8" s="16" customFormat="1" ht="15.75">
      <c r="A68" s="30" t="s">
        <v>18</v>
      </c>
      <c r="B68" s="12" t="s">
        <v>12</v>
      </c>
      <c r="C68" s="11" t="s">
        <v>10</v>
      </c>
      <c r="D68" s="32">
        <v>8</v>
      </c>
      <c r="E68" s="13">
        <v>500000</v>
      </c>
      <c r="F68" s="13">
        <f>D68*E68</f>
        <v>4000000</v>
      </c>
      <c r="G68" s="14"/>
      <c r="H68" s="15"/>
    </row>
    <row r="69" spans="1:8" s="16" customFormat="1" ht="15.75">
      <c r="A69" s="30" t="s">
        <v>18</v>
      </c>
      <c r="B69" s="12" t="s">
        <v>13</v>
      </c>
      <c r="C69" s="11" t="s">
        <v>9</v>
      </c>
      <c r="D69" s="32">
        <v>4</v>
      </c>
      <c r="E69" s="13">
        <v>120000</v>
      </c>
      <c r="F69" s="13">
        <f>D69*E69</f>
        <v>480000</v>
      </c>
      <c r="G69" s="14"/>
      <c r="H69" s="15"/>
    </row>
    <row r="70" spans="1:8" s="16" customFormat="1" ht="15.75">
      <c r="A70" s="30" t="s">
        <v>18</v>
      </c>
      <c r="B70" s="12" t="s">
        <v>11</v>
      </c>
      <c r="C70" s="11" t="s">
        <v>21</v>
      </c>
      <c r="D70" s="32">
        <v>60</v>
      </c>
      <c r="E70" s="13">
        <v>4000</v>
      </c>
      <c r="F70" s="13">
        <f>E70*D70*D69</f>
        <v>960000</v>
      </c>
      <c r="G70" s="14"/>
      <c r="H70" s="15"/>
    </row>
    <row r="71" spans="1:9" s="16" customFormat="1" ht="36" customHeight="1">
      <c r="A71" s="78" t="s">
        <v>26</v>
      </c>
      <c r="B71" s="79" t="s">
        <v>82</v>
      </c>
      <c r="C71" s="11"/>
      <c r="D71" s="32"/>
      <c r="E71" s="13"/>
      <c r="F71" s="33">
        <f>SUM(F72:F76)</f>
        <v>13440000</v>
      </c>
      <c r="G71" s="14"/>
      <c r="H71" s="15"/>
      <c r="I71" s="16">
        <v>120</v>
      </c>
    </row>
    <row r="72" spans="1:8" s="16" customFormat="1" ht="15.75">
      <c r="A72" s="30" t="s">
        <v>18</v>
      </c>
      <c r="B72" s="12" t="s">
        <v>19</v>
      </c>
      <c r="C72" s="11" t="s">
        <v>9</v>
      </c>
      <c r="D72" s="32">
        <v>4</v>
      </c>
      <c r="E72" s="13">
        <v>1500000</v>
      </c>
      <c r="F72" s="13">
        <f>D72*E72</f>
        <v>6000000</v>
      </c>
      <c r="G72" s="14"/>
      <c r="H72" s="15"/>
    </row>
    <row r="73" spans="1:8" s="16" customFormat="1" ht="15.75">
      <c r="A73" s="30" t="s">
        <v>18</v>
      </c>
      <c r="B73" s="12" t="s">
        <v>20</v>
      </c>
      <c r="C73" s="11" t="s">
        <v>10</v>
      </c>
      <c r="D73" s="32">
        <v>2</v>
      </c>
      <c r="E73" s="13">
        <v>1000000</v>
      </c>
      <c r="F73" s="13">
        <f>D73*E73</f>
        <v>2000000</v>
      </c>
      <c r="G73" s="14"/>
      <c r="H73" s="15"/>
    </row>
    <row r="74" spans="1:8" s="16" customFormat="1" ht="15.75">
      <c r="A74" s="30" t="s">
        <v>18</v>
      </c>
      <c r="B74" s="12" t="s">
        <v>12</v>
      </c>
      <c r="C74" s="11" t="s">
        <v>10</v>
      </c>
      <c r="D74" s="32">
        <v>8</v>
      </c>
      <c r="E74" s="13">
        <v>500000</v>
      </c>
      <c r="F74" s="13">
        <f>D74*E74</f>
        <v>4000000</v>
      </c>
      <c r="G74" s="14"/>
      <c r="H74" s="15"/>
    </row>
    <row r="75" spans="1:8" s="16" customFormat="1" ht="15.75">
      <c r="A75" s="30" t="s">
        <v>18</v>
      </c>
      <c r="B75" s="12" t="s">
        <v>13</v>
      </c>
      <c r="C75" s="11" t="s">
        <v>9</v>
      </c>
      <c r="D75" s="32">
        <v>4</v>
      </c>
      <c r="E75" s="13">
        <v>120000</v>
      </c>
      <c r="F75" s="13">
        <f>D75*E75</f>
        <v>480000</v>
      </c>
      <c r="G75" s="14"/>
      <c r="H75" s="15"/>
    </row>
    <row r="76" spans="1:8" s="16" customFormat="1" ht="15.75">
      <c r="A76" s="30" t="s">
        <v>18</v>
      </c>
      <c r="B76" s="12" t="s">
        <v>11</v>
      </c>
      <c r="C76" s="11" t="s">
        <v>21</v>
      </c>
      <c r="D76" s="32">
        <v>60</v>
      </c>
      <c r="E76" s="13">
        <v>4000</v>
      </c>
      <c r="F76" s="13">
        <f>E76*D76*D75</f>
        <v>960000</v>
      </c>
      <c r="G76" s="14"/>
      <c r="H76" s="15"/>
    </row>
    <row r="77" spans="1:9" s="16" customFormat="1" ht="47.25">
      <c r="A77" s="34" t="s">
        <v>27</v>
      </c>
      <c r="B77" s="79" t="s">
        <v>83</v>
      </c>
      <c r="C77" s="11"/>
      <c r="D77" s="32"/>
      <c r="E77" s="13"/>
      <c r="F77" s="33">
        <f>SUM(F78:F82)</f>
        <v>3860000</v>
      </c>
      <c r="G77" s="14"/>
      <c r="H77" s="15"/>
      <c r="I77" s="16">
        <v>60</v>
      </c>
    </row>
    <row r="78" spans="1:8" s="16" customFormat="1" ht="15.75">
      <c r="A78" s="30" t="s">
        <v>18</v>
      </c>
      <c r="B78" s="12" t="s">
        <v>19</v>
      </c>
      <c r="C78" s="11" t="s">
        <v>9</v>
      </c>
      <c r="D78" s="32">
        <v>1</v>
      </c>
      <c r="E78" s="13">
        <v>1500000</v>
      </c>
      <c r="F78" s="13">
        <f>D78*E78</f>
        <v>1500000</v>
      </c>
      <c r="G78" s="14"/>
      <c r="H78" s="15"/>
    </row>
    <row r="79" spans="1:8" s="16" customFormat="1" ht="15.75">
      <c r="A79" s="30" t="s">
        <v>18</v>
      </c>
      <c r="B79" s="12" t="s">
        <v>20</v>
      </c>
      <c r="C79" s="11" t="s">
        <v>10</v>
      </c>
      <c r="D79" s="32">
        <v>1</v>
      </c>
      <c r="E79" s="13">
        <v>1000000</v>
      </c>
      <c r="F79" s="13">
        <f>D79*E79</f>
        <v>1000000</v>
      </c>
      <c r="G79" s="14"/>
      <c r="H79" s="15"/>
    </row>
    <row r="80" spans="1:8" s="16" customFormat="1" ht="15.75">
      <c r="A80" s="30" t="s">
        <v>18</v>
      </c>
      <c r="B80" s="12" t="s">
        <v>12</v>
      </c>
      <c r="C80" s="11" t="s">
        <v>10</v>
      </c>
      <c r="D80" s="32">
        <v>2</v>
      </c>
      <c r="E80" s="13">
        <v>500000</v>
      </c>
      <c r="F80" s="13">
        <f>D80*E80</f>
        <v>1000000</v>
      </c>
      <c r="G80" s="14"/>
      <c r="H80" s="15"/>
    </row>
    <row r="81" spans="1:8" s="16" customFormat="1" ht="15.75">
      <c r="A81" s="30" t="s">
        <v>18</v>
      </c>
      <c r="B81" s="12" t="s">
        <v>13</v>
      </c>
      <c r="C81" s="11" t="s">
        <v>9</v>
      </c>
      <c r="D81" s="32">
        <v>1</v>
      </c>
      <c r="E81" s="13">
        <v>120000</v>
      </c>
      <c r="F81" s="13">
        <f>D81*E81</f>
        <v>120000</v>
      </c>
      <c r="G81" s="14"/>
      <c r="H81" s="15"/>
    </row>
    <row r="82" spans="1:8" s="16" customFormat="1" ht="15.75">
      <c r="A82" s="30" t="s">
        <v>18</v>
      </c>
      <c r="B82" s="12" t="s">
        <v>11</v>
      </c>
      <c r="C82" s="11" t="s">
        <v>21</v>
      </c>
      <c r="D82" s="32">
        <v>60</v>
      </c>
      <c r="E82" s="13">
        <v>4000</v>
      </c>
      <c r="F82" s="13">
        <f>E82*D82</f>
        <v>240000</v>
      </c>
      <c r="G82" s="14"/>
      <c r="H82" s="15"/>
    </row>
    <row r="83" spans="1:9" s="16" customFormat="1" ht="31.5">
      <c r="A83" s="78" t="s">
        <v>28</v>
      </c>
      <c r="B83" s="79" t="s">
        <v>84</v>
      </c>
      <c r="C83" s="11"/>
      <c r="D83" s="32"/>
      <c r="E83" s="13"/>
      <c r="F83" s="33">
        <f>SUM(F84:F88)</f>
        <v>4020000</v>
      </c>
      <c r="G83" s="14"/>
      <c r="H83" s="15"/>
      <c r="I83" s="16">
        <v>100</v>
      </c>
    </row>
    <row r="84" spans="1:8" s="16" customFormat="1" ht="15.75">
      <c r="A84" s="30" t="s">
        <v>18</v>
      </c>
      <c r="B84" s="12" t="s">
        <v>19</v>
      </c>
      <c r="C84" s="11" t="s">
        <v>9</v>
      </c>
      <c r="D84" s="32">
        <v>1</v>
      </c>
      <c r="E84" s="13">
        <v>1500000</v>
      </c>
      <c r="F84" s="13">
        <f>D84*E84</f>
        <v>1500000</v>
      </c>
      <c r="G84" s="14"/>
      <c r="H84" s="15"/>
    </row>
    <row r="85" spans="1:8" s="16" customFormat="1" ht="15.75">
      <c r="A85" s="30" t="s">
        <v>18</v>
      </c>
      <c r="B85" s="12" t="s">
        <v>20</v>
      </c>
      <c r="C85" s="11" t="s">
        <v>10</v>
      </c>
      <c r="D85" s="32">
        <v>1</v>
      </c>
      <c r="E85" s="13">
        <v>1000000</v>
      </c>
      <c r="F85" s="13">
        <f>D85*E85</f>
        <v>1000000</v>
      </c>
      <c r="G85" s="14"/>
      <c r="H85" s="15"/>
    </row>
    <row r="86" spans="1:8" s="16" customFormat="1" ht="15.75">
      <c r="A86" s="30" t="s">
        <v>18</v>
      </c>
      <c r="B86" s="12" t="s">
        <v>12</v>
      </c>
      <c r="C86" s="11" t="s">
        <v>10</v>
      </c>
      <c r="D86" s="32">
        <v>2</v>
      </c>
      <c r="E86" s="13">
        <v>500000</v>
      </c>
      <c r="F86" s="13">
        <f>D86*E86</f>
        <v>1000000</v>
      </c>
      <c r="G86" s="14"/>
      <c r="H86" s="15"/>
    </row>
    <row r="87" spans="1:8" s="16" customFormat="1" ht="15.75">
      <c r="A87" s="30" t="s">
        <v>18</v>
      </c>
      <c r="B87" s="12" t="s">
        <v>13</v>
      </c>
      <c r="C87" s="11" t="s">
        <v>9</v>
      </c>
      <c r="D87" s="32">
        <v>1</v>
      </c>
      <c r="E87" s="13">
        <v>120000</v>
      </c>
      <c r="F87" s="13">
        <f>D87*E87</f>
        <v>120000</v>
      </c>
      <c r="G87" s="14"/>
      <c r="H87" s="15"/>
    </row>
    <row r="88" spans="1:8" s="16" customFormat="1" ht="15.75">
      <c r="A88" s="30" t="s">
        <v>18</v>
      </c>
      <c r="B88" s="12" t="s">
        <v>11</v>
      </c>
      <c r="C88" s="11" t="s">
        <v>21</v>
      </c>
      <c r="D88" s="32">
        <v>100</v>
      </c>
      <c r="E88" s="13">
        <v>4000</v>
      </c>
      <c r="F88" s="13">
        <f>E88*D88</f>
        <v>400000</v>
      </c>
      <c r="G88" s="14"/>
      <c r="H88" s="15"/>
    </row>
    <row r="89" spans="1:12" s="16" customFormat="1" ht="63">
      <c r="A89" s="78" t="s">
        <v>29</v>
      </c>
      <c r="B89" s="79" t="s">
        <v>85</v>
      </c>
      <c r="C89" s="11"/>
      <c r="D89" s="32"/>
      <c r="E89" s="13"/>
      <c r="F89" s="33">
        <f>SUM(F90:F94)</f>
        <v>4020000</v>
      </c>
      <c r="G89" s="14"/>
      <c r="H89" s="15"/>
      <c r="I89" s="16">
        <v>100</v>
      </c>
      <c r="L89" s="16" t="s">
        <v>23</v>
      </c>
    </row>
    <row r="90" spans="1:8" s="16" customFormat="1" ht="15.75">
      <c r="A90" s="30" t="s">
        <v>18</v>
      </c>
      <c r="B90" s="12" t="s">
        <v>19</v>
      </c>
      <c r="C90" s="11" t="s">
        <v>9</v>
      </c>
      <c r="D90" s="32">
        <v>1</v>
      </c>
      <c r="E90" s="13">
        <v>1500000</v>
      </c>
      <c r="F90" s="13">
        <f>D90*E90</f>
        <v>1500000</v>
      </c>
      <c r="G90" s="14"/>
      <c r="H90" s="15"/>
    </row>
    <row r="91" spans="1:8" s="16" customFormat="1" ht="15.75">
      <c r="A91" s="30" t="s">
        <v>18</v>
      </c>
      <c r="B91" s="12" t="s">
        <v>20</v>
      </c>
      <c r="C91" s="11" t="s">
        <v>10</v>
      </c>
      <c r="D91" s="32">
        <v>1</v>
      </c>
      <c r="E91" s="13">
        <v>1000000</v>
      </c>
      <c r="F91" s="13">
        <f>D91*E91</f>
        <v>1000000</v>
      </c>
      <c r="G91" s="14"/>
      <c r="H91" s="15"/>
    </row>
    <row r="92" spans="1:8" s="16" customFormat="1" ht="15.75">
      <c r="A92" s="30" t="s">
        <v>18</v>
      </c>
      <c r="B92" s="12" t="s">
        <v>12</v>
      </c>
      <c r="C92" s="11" t="s">
        <v>10</v>
      </c>
      <c r="D92" s="32">
        <v>2</v>
      </c>
      <c r="E92" s="13">
        <v>500000</v>
      </c>
      <c r="F92" s="13">
        <f>D92*E92</f>
        <v>1000000</v>
      </c>
      <c r="G92" s="14"/>
      <c r="H92" s="15"/>
    </row>
    <row r="93" spans="1:8" s="16" customFormat="1" ht="15.75">
      <c r="A93" s="30" t="s">
        <v>18</v>
      </c>
      <c r="B93" s="12" t="s">
        <v>13</v>
      </c>
      <c r="C93" s="11" t="s">
        <v>9</v>
      </c>
      <c r="D93" s="32">
        <v>1</v>
      </c>
      <c r="E93" s="13">
        <v>120000</v>
      </c>
      <c r="F93" s="13">
        <f>D93*E93</f>
        <v>120000</v>
      </c>
      <c r="G93" s="14"/>
      <c r="H93" s="15"/>
    </row>
    <row r="94" spans="1:8" s="16" customFormat="1" ht="15.75">
      <c r="A94" s="30" t="s">
        <v>18</v>
      </c>
      <c r="B94" s="12" t="s">
        <v>11</v>
      </c>
      <c r="C94" s="11" t="s">
        <v>21</v>
      </c>
      <c r="D94" s="32">
        <v>100</v>
      </c>
      <c r="E94" s="13">
        <v>4000</v>
      </c>
      <c r="F94" s="13">
        <f>E94*D94</f>
        <v>400000</v>
      </c>
      <c r="G94" s="14"/>
      <c r="H94" s="15"/>
    </row>
    <row r="95" spans="1:9" s="16" customFormat="1" ht="63">
      <c r="A95" s="78" t="s">
        <v>31</v>
      </c>
      <c r="B95" s="79" t="s">
        <v>86</v>
      </c>
      <c r="C95" s="11"/>
      <c r="D95" s="32"/>
      <c r="E95" s="13"/>
      <c r="F95" s="33">
        <f>SUM(F96:F100)</f>
        <v>4020000</v>
      </c>
      <c r="G95" s="14"/>
      <c r="H95" s="15"/>
      <c r="I95" s="16">
        <v>100</v>
      </c>
    </row>
    <row r="96" spans="1:8" s="16" customFormat="1" ht="15.75">
      <c r="A96" s="30" t="s">
        <v>18</v>
      </c>
      <c r="B96" s="12" t="s">
        <v>19</v>
      </c>
      <c r="C96" s="11" t="s">
        <v>9</v>
      </c>
      <c r="D96" s="32">
        <v>1</v>
      </c>
      <c r="E96" s="13">
        <v>1500000</v>
      </c>
      <c r="F96" s="13">
        <f>D96*E96</f>
        <v>1500000</v>
      </c>
      <c r="G96" s="14"/>
      <c r="H96" s="15"/>
    </row>
    <row r="97" spans="1:8" s="16" customFormat="1" ht="15.75">
      <c r="A97" s="30" t="s">
        <v>18</v>
      </c>
      <c r="B97" s="12" t="s">
        <v>20</v>
      </c>
      <c r="C97" s="11" t="s">
        <v>10</v>
      </c>
      <c r="D97" s="32">
        <v>1</v>
      </c>
      <c r="E97" s="13">
        <v>1000000</v>
      </c>
      <c r="F97" s="13">
        <f>D97*E97</f>
        <v>1000000</v>
      </c>
      <c r="G97" s="14"/>
      <c r="H97" s="15"/>
    </row>
    <row r="98" spans="1:8" s="16" customFormat="1" ht="15.75">
      <c r="A98" s="30" t="s">
        <v>18</v>
      </c>
      <c r="B98" s="12" t="s">
        <v>12</v>
      </c>
      <c r="C98" s="11" t="s">
        <v>10</v>
      </c>
      <c r="D98" s="32">
        <v>2</v>
      </c>
      <c r="E98" s="13">
        <v>500000</v>
      </c>
      <c r="F98" s="13">
        <f>D98*E98</f>
        <v>1000000</v>
      </c>
      <c r="G98" s="14"/>
      <c r="H98" s="15"/>
    </row>
    <row r="99" spans="1:8" s="16" customFormat="1" ht="15.75">
      <c r="A99" s="30" t="s">
        <v>18</v>
      </c>
      <c r="B99" s="12" t="s">
        <v>13</v>
      </c>
      <c r="C99" s="11" t="s">
        <v>9</v>
      </c>
      <c r="D99" s="32">
        <v>1</v>
      </c>
      <c r="E99" s="13">
        <v>120000</v>
      </c>
      <c r="F99" s="13">
        <f>D99*E99</f>
        <v>120000</v>
      </c>
      <c r="G99" s="14"/>
      <c r="H99" s="15"/>
    </row>
    <row r="100" spans="1:8" s="16" customFormat="1" ht="15.75">
      <c r="A100" s="30" t="s">
        <v>18</v>
      </c>
      <c r="B100" s="12" t="s">
        <v>11</v>
      </c>
      <c r="C100" s="11" t="s">
        <v>21</v>
      </c>
      <c r="D100" s="32">
        <v>100</v>
      </c>
      <c r="E100" s="13">
        <v>4000</v>
      </c>
      <c r="F100" s="13">
        <f>E100*D100</f>
        <v>400000</v>
      </c>
      <c r="G100" s="14"/>
      <c r="H100" s="15"/>
    </row>
    <row r="101" spans="1:9" s="16" customFormat="1" ht="63">
      <c r="A101" s="78" t="s">
        <v>32</v>
      </c>
      <c r="B101" s="79" t="s">
        <v>87</v>
      </c>
      <c r="C101" s="11"/>
      <c r="D101" s="32"/>
      <c r="E101" s="13"/>
      <c r="F101" s="33">
        <f>SUM(F102:F106)</f>
        <v>4020000</v>
      </c>
      <c r="G101" s="14"/>
      <c r="H101" s="15"/>
      <c r="I101" s="16">
        <v>100</v>
      </c>
    </row>
    <row r="102" spans="1:8" s="16" customFormat="1" ht="15.75">
      <c r="A102" s="30" t="s">
        <v>18</v>
      </c>
      <c r="B102" s="12" t="s">
        <v>19</v>
      </c>
      <c r="C102" s="11" t="s">
        <v>9</v>
      </c>
      <c r="D102" s="32">
        <v>1</v>
      </c>
      <c r="E102" s="13">
        <v>1500000</v>
      </c>
      <c r="F102" s="13">
        <f>D102*E102</f>
        <v>1500000</v>
      </c>
      <c r="G102" s="14"/>
      <c r="H102" s="15"/>
    </row>
    <row r="103" spans="1:8" s="16" customFormat="1" ht="15.75">
      <c r="A103" s="30" t="s">
        <v>18</v>
      </c>
      <c r="B103" s="12" t="s">
        <v>20</v>
      </c>
      <c r="C103" s="11" t="s">
        <v>10</v>
      </c>
      <c r="D103" s="32">
        <v>1</v>
      </c>
      <c r="E103" s="13">
        <v>1000000</v>
      </c>
      <c r="F103" s="13">
        <f>D103*E103</f>
        <v>1000000</v>
      </c>
      <c r="G103" s="14"/>
      <c r="H103" s="15"/>
    </row>
    <row r="104" spans="1:8" s="16" customFormat="1" ht="15.75">
      <c r="A104" s="30" t="s">
        <v>18</v>
      </c>
      <c r="B104" s="12" t="s">
        <v>12</v>
      </c>
      <c r="C104" s="11" t="s">
        <v>10</v>
      </c>
      <c r="D104" s="32">
        <v>2</v>
      </c>
      <c r="E104" s="13">
        <v>500000</v>
      </c>
      <c r="F104" s="13">
        <f>D104*E104</f>
        <v>1000000</v>
      </c>
      <c r="G104" s="14"/>
      <c r="H104" s="15"/>
    </row>
    <row r="105" spans="1:8" s="16" customFormat="1" ht="15.75">
      <c r="A105" s="30" t="s">
        <v>18</v>
      </c>
      <c r="B105" s="12" t="s">
        <v>13</v>
      </c>
      <c r="C105" s="11" t="s">
        <v>9</v>
      </c>
      <c r="D105" s="32">
        <v>1</v>
      </c>
      <c r="E105" s="13">
        <v>120000</v>
      </c>
      <c r="F105" s="13">
        <f>D105*E105</f>
        <v>120000</v>
      </c>
      <c r="G105" s="14"/>
      <c r="H105" s="15"/>
    </row>
    <row r="106" spans="1:8" s="16" customFormat="1" ht="15.75">
      <c r="A106" s="30" t="s">
        <v>18</v>
      </c>
      <c r="B106" s="12" t="s">
        <v>11</v>
      </c>
      <c r="C106" s="11" t="s">
        <v>21</v>
      </c>
      <c r="D106" s="32">
        <v>100</v>
      </c>
      <c r="E106" s="13">
        <v>4000</v>
      </c>
      <c r="F106" s="13">
        <f>E106*D106</f>
        <v>400000</v>
      </c>
      <c r="G106" s="14"/>
      <c r="H106" s="15"/>
    </row>
    <row r="107" spans="1:9" s="16" customFormat="1" ht="63">
      <c r="A107" s="78" t="s">
        <v>33</v>
      </c>
      <c r="B107" s="79" t="s">
        <v>88</v>
      </c>
      <c r="C107" s="11"/>
      <c r="D107" s="32"/>
      <c r="E107" s="13"/>
      <c r="F107" s="33">
        <f>SUM(F108:F112)</f>
        <v>4020000</v>
      </c>
      <c r="G107" s="14"/>
      <c r="H107" s="15"/>
      <c r="I107" s="16">
        <v>100</v>
      </c>
    </row>
    <row r="108" spans="1:8" s="16" customFormat="1" ht="15.75">
      <c r="A108" s="30" t="s">
        <v>18</v>
      </c>
      <c r="B108" s="12" t="s">
        <v>19</v>
      </c>
      <c r="C108" s="11" t="s">
        <v>9</v>
      </c>
      <c r="D108" s="32">
        <v>1</v>
      </c>
      <c r="E108" s="13">
        <v>1500000</v>
      </c>
      <c r="F108" s="13">
        <f>D108*E108</f>
        <v>1500000</v>
      </c>
      <c r="G108" s="14"/>
      <c r="H108" s="15"/>
    </row>
    <row r="109" spans="1:13" s="16" customFormat="1" ht="15.75">
      <c r="A109" s="30" t="s">
        <v>18</v>
      </c>
      <c r="B109" s="12" t="s">
        <v>20</v>
      </c>
      <c r="C109" s="11" t="s">
        <v>10</v>
      </c>
      <c r="D109" s="32">
        <v>1</v>
      </c>
      <c r="E109" s="13">
        <v>1000000</v>
      </c>
      <c r="F109" s="13">
        <f>D109*E109</f>
        <v>1000000</v>
      </c>
      <c r="G109" s="14"/>
      <c r="H109" s="15"/>
      <c r="M109" s="16" t="s">
        <v>23</v>
      </c>
    </row>
    <row r="110" spans="1:8" s="16" customFormat="1" ht="15.75">
      <c r="A110" s="30" t="s">
        <v>18</v>
      </c>
      <c r="B110" s="12" t="s">
        <v>12</v>
      </c>
      <c r="C110" s="11" t="s">
        <v>10</v>
      </c>
      <c r="D110" s="32">
        <v>2</v>
      </c>
      <c r="E110" s="13">
        <v>500000</v>
      </c>
      <c r="F110" s="13">
        <f>D110*E110</f>
        <v>1000000</v>
      </c>
      <c r="G110" s="14"/>
      <c r="H110" s="15"/>
    </row>
    <row r="111" spans="1:8" s="16" customFormat="1" ht="15.75">
      <c r="A111" s="30" t="s">
        <v>18</v>
      </c>
      <c r="B111" s="12" t="s">
        <v>13</v>
      </c>
      <c r="C111" s="11" t="s">
        <v>9</v>
      </c>
      <c r="D111" s="32">
        <v>1</v>
      </c>
      <c r="E111" s="13">
        <v>120000</v>
      </c>
      <c r="F111" s="13">
        <f>D111*E111</f>
        <v>120000</v>
      </c>
      <c r="G111" s="14"/>
      <c r="H111" s="15"/>
    </row>
    <row r="112" spans="1:8" s="16" customFormat="1" ht="15.75">
      <c r="A112" s="30" t="s">
        <v>18</v>
      </c>
      <c r="B112" s="12" t="s">
        <v>11</v>
      </c>
      <c r="C112" s="11" t="s">
        <v>21</v>
      </c>
      <c r="D112" s="32">
        <v>100</v>
      </c>
      <c r="E112" s="13">
        <v>4000</v>
      </c>
      <c r="F112" s="13">
        <f>E112*D112</f>
        <v>400000</v>
      </c>
      <c r="G112" s="14"/>
      <c r="H112" s="15"/>
    </row>
    <row r="113" spans="1:9" s="16" customFormat="1" ht="47.25">
      <c r="A113" s="78" t="s">
        <v>34</v>
      </c>
      <c r="B113" s="79" t="s">
        <v>89</v>
      </c>
      <c r="C113" s="11"/>
      <c r="D113" s="32"/>
      <c r="E113" s="13"/>
      <c r="F113" s="33">
        <f>SUM(F114:F118)</f>
        <v>4020000</v>
      </c>
      <c r="G113" s="14"/>
      <c r="H113" s="15"/>
      <c r="I113" s="16">
        <v>100</v>
      </c>
    </row>
    <row r="114" spans="1:8" s="16" customFormat="1" ht="15.75">
      <c r="A114" s="30" t="s">
        <v>18</v>
      </c>
      <c r="B114" s="12" t="s">
        <v>19</v>
      </c>
      <c r="C114" s="11" t="s">
        <v>9</v>
      </c>
      <c r="D114" s="32">
        <v>1</v>
      </c>
      <c r="E114" s="13">
        <v>1500000</v>
      </c>
      <c r="F114" s="13">
        <f>D114*E114</f>
        <v>1500000</v>
      </c>
      <c r="G114" s="14"/>
      <c r="H114" s="15"/>
    </row>
    <row r="115" spans="1:8" s="16" customFormat="1" ht="15.75">
      <c r="A115" s="30" t="s">
        <v>18</v>
      </c>
      <c r="B115" s="12" t="s">
        <v>20</v>
      </c>
      <c r="C115" s="11" t="s">
        <v>10</v>
      </c>
      <c r="D115" s="32">
        <v>1</v>
      </c>
      <c r="E115" s="13">
        <v>1000000</v>
      </c>
      <c r="F115" s="13">
        <f>D115*E115</f>
        <v>1000000</v>
      </c>
      <c r="G115" s="14"/>
      <c r="H115" s="15"/>
    </row>
    <row r="116" spans="1:8" s="16" customFormat="1" ht="15.75">
      <c r="A116" s="30" t="s">
        <v>18</v>
      </c>
      <c r="B116" s="12" t="s">
        <v>12</v>
      </c>
      <c r="C116" s="11" t="s">
        <v>10</v>
      </c>
      <c r="D116" s="32">
        <v>2</v>
      </c>
      <c r="E116" s="13">
        <v>500000</v>
      </c>
      <c r="F116" s="13">
        <f>D116*E116</f>
        <v>1000000</v>
      </c>
      <c r="G116" s="14"/>
      <c r="H116" s="15"/>
    </row>
    <row r="117" spans="1:8" s="16" customFormat="1" ht="15.75">
      <c r="A117" s="30" t="s">
        <v>18</v>
      </c>
      <c r="B117" s="12" t="s">
        <v>13</v>
      </c>
      <c r="C117" s="11" t="s">
        <v>9</v>
      </c>
      <c r="D117" s="32">
        <v>1</v>
      </c>
      <c r="E117" s="13">
        <v>120000</v>
      </c>
      <c r="F117" s="13">
        <f>D117*E117</f>
        <v>120000</v>
      </c>
      <c r="G117" s="14"/>
      <c r="H117" s="15"/>
    </row>
    <row r="118" spans="1:8" s="16" customFormat="1" ht="15.75">
      <c r="A118" s="30" t="s">
        <v>18</v>
      </c>
      <c r="B118" s="12" t="s">
        <v>11</v>
      </c>
      <c r="C118" s="11" t="s">
        <v>21</v>
      </c>
      <c r="D118" s="32">
        <v>100</v>
      </c>
      <c r="E118" s="13">
        <v>4000</v>
      </c>
      <c r="F118" s="13">
        <f>E118*D118</f>
        <v>400000</v>
      </c>
      <c r="G118" s="14"/>
      <c r="H118" s="15"/>
    </row>
    <row r="119" spans="1:9" s="16" customFormat="1" ht="63">
      <c r="A119" s="78" t="s">
        <v>35</v>
      </c>
      <c r="B119" s="79" t="s">
        <v>90</v>
      </c>
      <c r="C119" s="11"/>
      <c r="D119" s="32"/>
      <c r="E119" s="13"/>
      <c r="F119" s="33">
        <f>SUM(F120:F124)</f>
        <v>4020000</v>
      </c>
      <c r="G119" s="14"/>
      <c r="H119" s="15"/>
      <c r="I119" s="16">
        <v>100</v>
      </c>
    </row>
    <row r="120" spans="1:8" s="16" customFormat="1" ht="15.75">
      <c r="A120" s="30" t="s">
        <v>18</v>
      </c>
      <c r="B120" s="12" t="s">
        <v>19</v>
      </c>
      <c r="C120" s="11" t="s">
        <v>9</v>
      </c>
      <c r="D120" s="32">
        <v>1</v>
      </c>
      <c r="E120" s="13">
        <v>1500000</v>
      </c>
      <c r="F120" s="13">
        <f>D120*E120</f>
        <v>1500000</v>
      </c>
      <c r="G120" s="14"/>
      <c r="H120" s="15"/>
    </row>
    <row r="121" spans="1:8" s="16" customFormat="1" ht="15.75">
      <c r="A121" s="30" t="s">
        <v>18</v>
      </c>
      <c r="B121" s="12" t="s">
        <v>20</v>
      </c>
      <c r="C121" s="11" t="s">
        <v>10</v>
      </c>
      <c r="D121" s="32">
        <v>1</v>
      </c>
      <c r="E121" s="13">
        <v>1000000</v>
      </c>
      <c r="F121" s="13">
        <f>D121*E121</f>
        <v>1000000</v>
      </c>
      <c r="G121" s="14"/>
      <c r="H121" s="15"/>
    </row>
    <row r="122" spans="1:8" s="16" customFormat="1" ht="15.75">
      <c r="A122" s="30" t="s">
        <v>18</v>
      </c>
      <c r="B122" s="12" t="s">
        <v>12</v>
      </c>
      <c r="C122" s="11" t="s">
        <v>10</v>
      </c>
      <c r="D122" s="32">
        <v>2</v>
      </c>
      <c r="E122" s="13">
        <v>500000</v>
      </c>
      <c r="F122" s="13">
        <f>D122*E122</f>
        <v>1000000</v>
      </c>
      <c r="G122" s="14"/>
      <c r="H122" s="15"/>
    </row>
    <row r="123" spans="1:8" s="16" customFormat="1" ht="15.75">
      <c r="A123" s="30" t="s">
        <v>18</v>
      </c>
      <c r="B123" s="12" t="s">
        <v>13</v>
      </c>
      <c r="C123" s="11" t="s">
        <v>9</v>
      </c>
      <c r="D123" s="32">
        <v>1</v>
      </c>
      <c r="E123" s="13">
        <v>120000</v>
      </c>
      <c r="F123" s="13">
        <f>D123*E123</f>
        <v>120000</v>
      </c>
      <c r="G123" s="14"/>
      <c r="H123" s="15"/>
    </row>
    <row r="124" spans="1:8" s="16" customFormat="1" ht="15.75">
      <c r="A124" s="30" t="s">
        <v>18</v>
      </c>
      <c r="B124" s="12" t="s">
        <v>11</v>
      </c>
      <c r="C124" s="11" t="s">
        <v>21</v>
      </c>
      <c r="D124" s="32">
        <v>100</v>
      </c>
      <c r="E124" s="13">
        <v>4000</v>
      </c>
      <c r="F124" s="13">
        <f>E124*D124</f>
        <v>400000</v>
      </c>
      <c r="G124" s="14"/>
      <c r="H124" s="15"/>
    </row>
    <row r="125" spans="1:9" s="16" customFormat="1" ht="63">
      <c r="A125" s="78" t="s">
        <v>36</v>
      </c>
      <c r="B125" s="79" t="s">
        <v>91</v>
      </c>
      <c r="C125" s="11"/>
      <c r="D125" s="32"/>
      <c r="E125" s="13"/>
      <c r="F125" s="33">
        <f>SUM(F126:F130)</f>
        <v>4020000</v>
      </c>
      <c r="G125" s="14"/>
      <c r="H125" s="15"/>
      <c r="I125" s="16">
        <v>100</v>
      </c>
    </row>
    <row r="126" spans="1:8" s="16" customFormat="1" ht="15.75">
      <c r="A126" s="30" t="s">
        <v>18</v>
      </c>
      <c r="B126" s="12" t="s">
        <v>19</v>
      </c>
      <c r="C126" s="11" t="s">
        <v>9</v>
      </c>
      <c r="D126" s="32">
        <v>1</v>
      </c>
      <c r="E126" s="13">
        <v>1500000</v>
      </c>
      <c r="F126" s="13">
        <f>D126*E126</f>
        <v>1500000</v>
      </c>
      <c r="G126" s="14"/>
      <c r="H126" s="15"/>
    </row>
    <row r="127" spans="1:8" s="16" customFormat="1" ht="15.75">
      <c r="A127" s="30" t="s">
        <v>18</v>
      </c>
      <c r="B127" s="12" t="s">
        <v>20</v>
      </c>
      <c r="C127" s="11" t="s">
        <v>10</v>
      </c>
      <c r="D127" s="32">
        <v>1</v>
      </c>
      <c r="E127" s="13">
        <v>1000000</v>
      </c>
      <c r="F127" s="13">
        <f>D127*E127</f>
        <v>1000000</v>
      </c>
      <c r="G127" s="14"/>
      <c r="H127" s="15"/>
    </row>
    <row r="128" spans="1:8" s="16" customFormat="1" ht="15.75">
      <c r="A128" s="30" t="s">
        <v>18</v>
      </c>
      <c r="B128" s="12" t="s">
        <v>12</v>
      </c>
      <c r="C128" s="11" t="s">
        <v>10</v>
      </c>
      <c r="D128" s="32">
        <v>2</v>
      </c>
      <c r="E128" s="13">
        <v>500000</v>
      </c>
      <c r="F128" s="13">
        <f>D128*E128</f>
        <v>1000000</v>
      </c>
      <c r="G128" s="14"/>
      <c r="H128" s="15"/>
    </row>
    <row r="129" spans="1:8" s="16" customFormat="1" ht="15.75">
      <c r="A129" s="30" t="s">
        <v>18</v>
      </c>
      <c r="B129" s="12" t="s">
        <v>13</v>
      </c>
      <c r="C129" s="11" t="s">
        <v>9</v>
      </c>
      <c r="D129" s="32">
        <v>1</v>
      </c>
      <c r="E129" s="13">
        <v>120000</v>
      </c>
      <c r="F129" s="13">
        <f>D129*E129</f>
        <v>120000</v>
      </c>
      <c r="G129" s="14"/>
      <c r="H129" s="15"/>
    </row>
    <row r="130" spans="1:8" s="16" customFormat="1" ht="15.75">
      <c r="A130" s="30" t="s">
        <v>18</v>
      </c>
      <c r="B130" s="12" t="s">
        <v>11</v>
      </c>
      <c r="C130" s="11" t="s">
        <v>21</v>
      </c>
      <c r="D130" s="32">
        <v>100</v>
      </c>
      <c r="E130" s="13">
        <v>4000</v>
      </c>
      <c r="F130" s="13">
        <f>E130*D130</f>
        <v>400000</v>
      </c>
      <c r="G130" s="14"/>
      <c r="H130" s="15"/>
    </row>
    <row r="131" spans="1:9" s="16" customFormat="1" ht="63">
      <c r="A131" s="78" t="s">
        <v>37</v>
      </c>
      <c r="B131" s="79" t="s">
        <v>92</v>
      </c>
      <c r="C131" s="11"/>
      <c r="D131" s="32"/>
      <c r="E131" s="13"/>
      <c r="F131" s="33">
        <f>SUM(F132:F136)</f>
        <v>4020000</v>
      </c>
      <c r="G131" s="14"/>
      <c r="H131" s="15"/>
      <c r="I131" s="16">
        <v>100</v>
      </c>
    </row>
    <row r="132" spans="1:8" s="16" customFormat="1" ht="15.75">
      <c r="A132" s="30" t="s">
        <v>18</v>
      </c>
      <c r="B132" s="12" t="s">
        <v>19</v>
      </c>
      <c r="C132" s="11" t="s">
        <v>9</v>
      </c>
      <c r="D132" s="32">
        <v>1</v>
      </c>
      <c r="E132" s="13">
        <v>1500000</v>
      </c>
      <c r="F132" s="13">
        <f>D132*E132</f>
        <v>1500000</v>
      </c>
      <c r="G132" s="14"/>
      <c r="H132" s="15"/>
    </row>
    <row r="133" spans="1:8" s="16" customFormat="1" ht="15.75">
      <c r="A133" s="30" t="s">
        <v>18</v>
      </c>
      <c r="B133" s="12" t="s">
        <v>20</v>
      </c>
      <c r="C133" s="11" t="s">
        <v>10</v>
      </c>
      <c r="D133" s="32">
        <v>1</v>
      </c>
      <c r="E133" s="13">
        <v>1000000</v>
      </c>
      <c r="F133" s="13">
        <f>D133*E133</f>
        <v>1000000</v>
      </c>
      <c r="G133" s="14"/>
      <c r="H133" s="15"/>
    </row>
    <row r="134" spans="1:8" s="16" customFormat="1" ht="15.75">
      <c r="A134" s="30" t="s">
        <v>18</v>
      </c>
      <c r="B134" s="12" t="s">
        <v>12</v>
      </c>
      <c r="C134" s="11" t="s">
        <v>10</v>
      </c>
      <c r="D134" s="32">
        <v>2</v>
      </c>
      <c r="E134" s="13">
        <v>500000</v>
      </c>
      <c r="F134" s="13">
        <f>D134*E134</f>
        <v>1000000</v>
      </c>
      <c r="G134" s="14"/>
      <c r="H134" s="15"/>
    </row>
    <row r="135" spans="1:8" s="16" customFormat="1" ht="15.75">
      <c r="A135" s="30" t="s">
        <v>18</v>
      </c>
      <c r="B135" s="12" t="s">
        <v>13</v>
      </c>
      <c r="C135" s="11" t="s">
        <v>9</v>
      </c>
      <c r="D135" s="32">
        <v>1</v>
      </c>
      <c r="E135" s="13">
        <v>120000</v>
      </c>
      <c r="F135" s="13">
        <f>D135*E135</f>
        <v>120000</v>
      </c>
      <c r="G135" s="14"/>
      <c r="H135" s="15"/>
    </row>
    <row r="136" spans="1:8" s="16" customFormat="1" ht="15.75">
      <c r="A136" s="30" t="s">
        <v>18</v>
      </c>
      <c r="B136" s="12" t="s">
        <v>11</v>
      </c>
      <c r="C136" s="11" t="s">
        <v>21</v>
      </c>
      <c r="D136" s="32">
        <v>100</v>
      </c>
      <c r="E136" s="13">
        <v>4000</v>
      </c>
      <c r="F136" s="13">
        <f>E136*D136</f>
        <v>400000</v>
      </c>
      <c r="G136" s="14"/>
      <c r="H136" s="15"/>
    </row>
    <row r="137" spans="1:9" s="16" customFormat="1" ht="63">
      <c r="A137" s="78" t="s">
        <v>38</v>
      </c>
      <c r="B137" s="79" t="s">
        <v>93</v>
      </c>
      <c r="C137" s="11"/>
      <c r="D137" s="32"/>
      <c r="E137" s="13"/>
      <c r="F137" s="33">
        <f>SUM(F138:F142)</f>
        <v>4020000</v>
      </c>
      <c r="G137" s="14"/>
      <c r="H137" s="15"/>
      <c r="I137" s="16">
        <v>100</v>
      </c>
    </row>
    <row r="138" spans="1:8" s="16" customFormat="1" ht="15.75">
      <c r="A138" s="30" t="s">
        <v>18</v>
      </c>
      <c r="B138" s="12" t="s">
        <v>19</v>
      </c>
      <c r="C138" s="11" t="s">
        <v>9</v>
      </c>
      <c r="D138" s="32">
        <v>1</v>
      </c>
      <c r="E138" s="13">
        <v>1500000</v>
      </c>
      <c r="F138" s="13">
        <f>D138*E138</f>
        <v>1500000</v>
      </c>
      <c r="G138" s="14"/>
      <c r="H138" s="15"/>
    </row>
    <row r="139" spans="1:8" s="16" customFormat="1" ht="15.75">
      <c r="A139" s="30" t="s">
        <v>18</v>
      </c>
      <c r="B139" s="12" t="s">
        <v>20</v>
      </c>
      <c r="C139" s="11" t="s">
        <v>10</v>
      </c>
      <c r="D139" s="32">
        <v>1</v>
      </c>
      <c r="E139" s="13">
        <v>1000000</v>
      </c>
      <c r="F139" s="13">
        <f>D139*E139</f>
        <v>1000000</v>
      </c>
      <c r="G139" s="14"/>
      <c r="H139" s="15"/>
    </row>
    <row r="140" spans="1:8" s="16" customFormat="1" ht="15.75">
      <c r="A140" s="30" t="s">
        <v>18</v>
      </c>
      <c r="B140" s="12" t="s">
        <v>12</v>
      </c>
      <c r="C140" s="11" t="s">
        <v>10</v>
      </c>
      <c r="D140" s="32">
        <v>2</v>
      </c>
      <c r="E140" s="13">
        <v>500000</v>
      </c>
      <c r="F140" s="13">
        <f>D140*E140</f>
        <v>1000000</v>
      </c>
      <c r="G140" s="14"/>
      <c r="H140" s="15"/>
    </row>
    <row r="141" spans="1:8" s="16" customFormat="1" ht="15.75">
      <c r="A141" s="30" t="s">
        <v>18</v>
      </c>
      <c r="B141" s="12" t="s">
        <v>13</v>
      </c>
      <c r="C141" s="11" t="s">
        <v>9</v>
      </c>
      <c r="D141" s="32">
        <v>1</v>
      </c>
      <c r="E141" s="13">
        <v>120000</v>
      </c>
      <c r="F141" s="13">
        <f>D141*E141</f>
        <v>120000</v>
      </c>
      <c r="G141" s="14"/>
      <c r="H141" s="15"/>
    </row>
    <row r="142" spans="1:8" s="16" customFormat="1" ht="15.75">
      <c r="A142" s="30" t="s">
        <v>18</v>
      </c>
      <c r="B142" s="12" t="s">
        <v>11</v>
      </c>
      <c r="C142" s="11" t="s">
        <v>21</v>
      </c>
      <c r="D142" s="32">
        <v>100</v>
      </c>
      <c r="E142" s="13">
        <v>4000</v>
      </c>
      <c r="F142" s="13">
        <f>E142*D142</f>
        <v>400000</v>
      </c>
      <c r="G142" s="14"/>
      <c r="H142" s="15"/>
    </row>
    <row r="143" spans="1:9" s="16" customFormat="1" ht="63">
      <c r="A143" s="78" t="s">
        <v>43</v>
      </c>
      <c r="B143" s="79" t="s">
        <v>94</v>
      </c>
      <c r="C143" s="11"/>
      <c r="D143" s="32"/>
      <c r="E143" s="13"/>
      <c r="F143" s="33">
        <f>SUM(F144:F148)</f>
        <v>4020000</v>
      </c>
      <c r="G143" s="14"/>
      <c r="H143" s="15"/>
      <c r="I143" s="16">
        <v>100</v>
      </c>
    </row>
    <row r="144" spans="1:8" s="16" customFormat="1" ht="15.75">
      <c r="A144" s="30" t="s">
        <v>18</v>
      </c>
      <c r="B144" s="12" t="s">
        <v>19</v>
      </c>
      <c r="C144" s="11" t="s">
        <v>9</v>
      </c>
      <c r="D144" s="32">
        <v>1</v>
      </c>
      <c r="E144" s="13">
        <v>1500000</v>
      </c>
      <c r="F144" s="13">
        <f>D144*E144</f>
        <v>1500000</v>
      </c>
      <c r="G144" s="14"/>
      <c r="H144" s="15"/>
    </row>
    <row r="145" spans="1:8" s="16" customFormat="1" ht="15.75">
      <c r="A145" s="30" t="s">
        <v>18</v>
      </c>
      <c r="B145" s="12" t="s">
        <v>20</v>
      </c>
      <c r="C145" s="11" t="s">
        <v>10</v>
      </c>
      <c r="D145" s="32">
        <v>1</v>
      </c>
      <c r="E145" s="13">
        <v>1000000</v>
      </c>
      <c r="F145" s="13">
        <f>D145*E145</f>
        <v>1000000</v>
      </c>
      <c r="G145" s="14"/>
      <c r="H145" s="15"/>
    </row>
    <row r="146" spans="1:8" s="16" customFormat="1" ht="15.75">
      <c r="A146" s="30" t="s">
        <v>18</v>
      </c>
      <c r="B146" s="12" t="s">
        <v>12</v>
      </c>
      <c r="C146" s="11" t="s">
        <v>10</v>
      </c>
      <c r="D146" s="32">
        <v>2</v>
      </c>
      <c r="E146" s="13">
        <v>500000</v>
      </c>
      <c r="F146" s="13">
        <f>D146*E146</f>
        <v>1000000</v>
      </c>
      <c r="G146" s="14"/>
      <c r="H146" s="15"/>
    </row>
    <row r="147" spans="1:8" s="16" customFormat="1" ht="15.75">
      <c r="A147" s="30" t="s">
        <v>18</v>
      </c>
      <c r="B147" s="12" t="s">
        <v>13</v>
      </c>
      <c r="C147" s="11" t="s">
        <v>9</v>
      </c>
      <c r="D147" s="32">
        <v>1</v>
      </c>
      <c r="E147" s="13">
        <v>120000</v>
      </c>
      <c r="F147" s="13">
        <f>D147*E147</f>
        <v>120000</v>
      </c>
      <c r="G147" s="14"/>
      <c r="H147" s="15"/>
    </row>
    <row r="148" spans="1:8" s="16" customFormat="1" ht="15.75">
      <c r="A148" s="30" t="s">
        <v>18</v>
      </c>
      <c r="B148" s="12" t="s">
        <v>11</v>
      </c>
      <c r="C148" s="11" t="s">
        <v>21</v>
      </c>
      <c r="D148" s="32">
        <v>100</v>
      </c>
      <c r="E148" s="13">
        <v>4000</v>
      </c>
      <c r="F148" s="13">
        <f>E148*D148</f>
        <v>400000</v>
      </c>
      <c r="G148" s="14"/>
      <c r="H148" s="15"/>
    </row>
    <row r="149" spans="1:9" s="16" customFormat="1" ht="63">
      <c r="A149" s="78" t="s">
        <v>67</v>
      </c>
      <c r="B149" s="79" t="s">
        <v>95</v>
      </c>
      <c r="C149" s="11"/>
      <c r="D149" s="32"/>
      <c r="E149" s="13"/>
      <c r="F149" s="33">
        <f>SUM(F150:F154)</f>
        <v>4020000</v>
      </c>
      <c r="G149" s="14"/>
      <c r="H149" s="15"/>
      <c r="I149" s="16">
        <v>100</v>
      </c>
    </row>
    <row r="150" spans="1:8" s="16" customFormat="1" ht="15.75">
      <c r="A150" s="30" t="s">
        <v>18</v>
      </c>
      <c r="B150" s="12" t="s">
        <v>19</v>
      </c>
      <c r="C150" s="11" t="s">
        <v>9</v>
      </c>
      <c r="D150" s="32">
        <v>1</v>
      </c>
      <c r="E150" s="13">
        <v>1500000</v>
      </c>
      <c r="F150" s="13">
        <f>D150*E150</f>
        <v>1500000</v>
      </c>
      <c r="G150" s="14"/>
      <c r="H150" s="15"/>
    </row>
    <row r="151" spans="1:8" s="16" customFormat="1" ht="15.75">
      <c r="A151" s="30" t="s">
        <v>18</v>
      </c>
      <c r="B151" s="12" t="s">
        <v>20</v>
      </c>
      <c r="C151" s="11" t="s">
        <v>10</v>
      </c>
      <c r="D151" s="32">
        <v>1</v>
      </c>
      <c r="E151" s="13">
        <v>1000000</v>
      </c>
      <c r="F151" s="13">
        <f>D151*E151</f>
        <v>1000000</v>
      </c>
      <c r="G151" s="14"/>
      <c r="H151" s="15"/>
    </row>
    <row r="152" spans="1:8" s="16" customFormat="1" ht="15.75">
      <c r="A152" s="30" t="s">
        <v>18</v>
      </c>
      <c r="B152" s="12" t="s">
        <v>12</v>
      </c>
      <c r="C152" s="11" t="s">
        <v>10</v>
      </c>
      <c r="D152" s="32">
        <v>2</v>
      </c>
      <c r="E152" s="13">
        <v>500000</v>
      </c>
      <c r="F152" s="13">
        <f>D152*E152</f>
        <v>1000000</v>
      </c>
      <c r="G152" s="14"/>
      <c r="H152" s="15"/>
    </row>
    <row r="153" spans="1:8" s="16" customFormat="1" ht="15.75">
      <c r="A153" s="30" t="s">
        <v>18</v>
      </c>
      <c r="B153" s="12" t="s">
        <v>13</v>
      </c>
      <c r="C153" s="11" t="s">
        <v>9</v>
      </c>
      <c r="D153" s="32">
        <v>1</v>
      </c>
      <c r="E153" s="13">
        <v>120000</v>
      </c>
      <c r="F153" s="13">
        <f>D153*E153</f>
        <v>120000</v>
      </c>
      <c r="G153" s="14"/>
      <c r="H153" s="15"/>
    </row>
    <row r="154" spans="1:8" s="16" customFormat="1" ht="15.75">
      <c r="A154" s="30" t="s">
        <v>18</v>
      </c>
      <c r="B154" s="12" t="s">
        <v>11</v>
      </c>
      <c r="C154" s="11" t="s">
        <v>21</v>
      </c>
      <c r="D154" s="32">
        <v>100</v>
      </c>
      <c r="E154" s="13">
        <v>4000</v>
      </c>
      <c r="F154" s="13">
        <f>E154*D154</f>
        <v>400000</v>
      </c>
      <c r="G154" s="14"/>
      <c r="H154" s="15"/>
    </row>
    <row r="155" spans="1:9" s="16" customFormat="1" ht="63">
      <c r="A155" s="78" t="s">
        <v>68</v>
      </c>
      <c r="B155" s="79" t="s">
        <v>96</v>
      </c>
      <c r="C155" s="11"/>
      <c r="D155" s="32"/>
      <c r="E155" s="13"/>
      <c r="F155" s="33">
        <f>SUM(F156:F160)</f>
        <v>4020000</v>
      </c>
      <c r="G155" s="14"/>
      <c r="H155" s="15"/>
      <c r="I155" s="16">
        <v>100</v>
      </c>
    </row>
    <row r="156" spans="1:8" s="16" customFormat="1" ht="15.75">
      <c r="A156" s="30" t="s">
        <v>18</v>
      </c>
      <c r="B156" s="12" t="s">
        <v>19</v>
      </c>
      <c r="C156" s="11" t="s">
        <v>9</v>
      </c>
      <c r="D156" s="32">
        <v>1</v>
      </c>
      <c r="E156" s="13">
        <v>1500000</v>
      </c>
      <c r="F156" s="13">
        <f>D156*E156</f>
        <v>1500000</v>
      </c>
      <c r="G156" s="14"/>
      <c r="H156" s="15"/>
    </row>
    <row r="157" spans="1:8" s="16" customFormat="1" ht="15.75">
      <c r="A157" s="30" t="s">
        <v>18</v>
      </c>
      <c r="B157" s="12" t="s">
        <v>20</v>
      </c>
      <c r="C157" s="11" t="s">
        <v>10</v>
      </c>
      <c r="D157" s="32">
        <v>1</v>
      </c>
      <c r="E157" s="13">
        <v>1000000</v>
      </c>
      <c r="F157" s="13">
        <f>D157*E157</f>
        <v>1000000</v>
      </c>
      <c r="G157" s="14"/>
      <c r="H157" s="15"/>
    </row>
    <row r="158" spans="1:8" s="16" customFormat="1" ht="15.75">
      <c r="A158" s="30" t="s">
        <v>18</v>
      </c>
      <c r="B158" s="12" t="s">
        <v>12</v>
      </c>
      <c r="C158" s="11" t="s">
        <v>10</v>
      </c>
      <c r="D158" s="32">
        <v>2</v>
      </c>
      <c r="E158" s="13">
        <v>500000</v>
      </c>
      <c r="F158" s="13">
        <f>D158*E158</f>
        <v>1000000</v>
      </c>
      <c r="G158" s="14"/>
      <c r="H158" s="15"/>
    </row>
    <row r="159" spans="1:8" s="16" customFormat="1" ht="15.75">
      <c r="A159" s="30" t="s">
        <v>18</v>
      </c>
      <c r="B159" s="12" t="s">
        <v>13</v>
      </c>
      <c r="C159" s="11" t="s">
        <v>9</v>
      </c>
      <c r="D159" s="32">
        <v>1</v>
      </c>
      <c r="E159" s="13">
        <v>120000</v>
      </c>
      <c r="F159" s="13">
        <f>D159*E159</f>
        <v>120000</v>
      </c>
      <c r="G159" s="14"/>
      <c r="H159" s="15"/>
    </row>
    <row r="160" spans="1:8" s="16" customFormat="1" ht="15.75">
      <c r="A160" s="30" t="s">
        <v>18</v>
      </c>
      <c r="B160" s="12" t="s">
        <v>11</v>
      </c>
      <c r="C160" s="11" t="s">
        <v>21</v>
      </c>
      <c r="D160" s="32">
        <v>100</v>
      </c>
      <c r="E160" s="13">
        <v>4000</v>
      </c>
      <c r="F160" s="13">
        <f>E160*D160</f>
        <v>400000</v>
      </c>
      <c r="G160" s="14"/>
      <c r="H160" s="15"/>
    </row>
    <row r="161" spans="1:9" s="16" customFormat="1" ht="63">
      <c r="A161" s="78" t="s">
        <v>69</v>
      </c>
      <c r="B161" s="79" t="s">
        <v>97</v>
      </c>
      <c r="C161" s="11"/>
      <c r="D161" s="32"/>
      <c r="E161" s="13"/>
      <c r="F161" s="33">
        <f>SUM(F162:F166)</f>
        <v>4020000</v>
      </c>
      <c r="G161" s="14"/>
      <c r="H161" s="15"/>
      <c r="I161" s="16">
        <v>100</v>
      </c>
    </row>
    <row r="162" spans="1:8" s="16" customFormat="1" ht="15.75">
      <c r="A162" s="30" t="s">
        <v>18</v>
      </c>
      <c r="B162" s="12" t="s">
        <v>19</v>
      </c>
      <c r="C162" s="11" t="s">
        <v>9</v>
      </c>
      <c r="D162" s="32">
        <v>1</v>
      </c>
      <c r="E162" s="13">
        <v>1500000</v>
      </c>
      <c r="F162" s="13">
        <f>D162*E162</f>
        <v>1500000</v>
      </c>
      <c r="G162" s="14"/>
      <c r="H162" s="15"/>
    </row>
    <row r="163" spans="1:8" s="16" customFormat="1" ht="15.75">
      <c r="A163" s="30" t="s">
        <v>18</v>
      </c>
      <c r="B163" s="12" t="s">
        <v>20</v>
      </c>
      <c r="C163" s="11" t="s">
        <v>10</v>
      </c>
      <c r="D163" s="32">
        <v>1</v>
      </c>
      <c r="E163" s="13">
        <v>1000000</v>
      </c>
      <c r="F163" s="13">
        <f>D163*E163</f>
        <v>1000000</v>
      </c>
      <c r="G163" s="14"/>
      <c r="H163" s="15"/>
    </row>
    <row r="164" spans="1:8" s="16" customFormat="1" ht="15.75">
      <c r="A164" s="30" t="s">
        <v>18</v>
      </c>
      <c r="B164" s="12" t="s">
        <v>12</v>
      </c>
      <c r="C164" s="11" t="s">
        <v>10</v>
      </c>
      <c r="D164" s="32">
        <v>2</v>
      </c>
      <c r="E164" s="13">
        <v>500000</v>
      </c>
      <c r="F164" s="13">
        <f>D164*E164</f>
        <v>1000000</v>
      </c>
      <c r="G164" s="14"/>
      <c r="H164" s="15"/>
    </row>
    <row r="165" spans="1:8" s="16" customFormat="1" ht="15.75">
      <c r="A165" s="30" t="s">
        <v>18</v>
      </c>
      <c r="B165" s="12" t="s">
        <v>13</v>
      </c>
      <c r="C165" s="11" t="s">
        <v>9</v>
      </c>
      <c r="D165" s="32">
        <v>1</v>
      </c>
      <c r="E165" s="13">
        <v>120000</v>
      </c>
      <c r="F165" s="13">
        <f>D165*E165</f>
        <v>120000</v>
      </c>
      <c r="G165" s="14"/>
      <c r="H165" s="15"/>
    </row>
    <row r="166" spans="1:8" s="16" customFormat="1" ht="15.75">
      <c r="A166" s="30" t="s">
        <v>18</v>
      </c>
      <c r="B166" s="12" t="s">
        <v>11</v>
      </c>
      <c r="C166" s="11" t="s">
        <v>21</v>
      </c>
      <c r="D166" s="32">
        <v>100</v>
      </c>
      <c r="E166" s="13">
        <v>4000</v>
      </c>
      <c r="F166" s="13">
        <f>E166*D166</f>
        <v>400000</v>
      </c>
      <c r="G166" s="14"/>
      <c r="H166" s="15"/>
    </row>
    <row r="167" spans="1:9" s="16" customFormat="1" ht="63">
      <c r="A167" s="78" t="s">
        <v>70</v>
      </c>
      <c r="B167" s="79" t="s">
        <v>98</v>
      </c>
      <c r="C167" s="11"/>
      <c r="D167" s="32"/>
      <c r="E167" s="13"/>
      <c r="F167" s="33">
        <f>SUM(F168:F172)</f>
        <v>4020000</v>
      </c>
      <c r="G167" s="14"/>
      <c r="H167" s="15"/>
      <c r="I167" s="16">
        <v>100</v>
      </c>
    </row>
    <row r="168" spans="1:8" s="16" customFormat="1" ht="15.75">
      <c r="A168" s="30" t="s">
        <v>18</v>
      </c>
      <c r="B168" s="12" t="s">
        <v>19</v>
      </c>
      <c r="C168" s="11" t="s">
        <v>9</v>
      </c>
      <c r="D168" s="32">
        <v>1</v>
      </c>
      <c r="E168" s="13">
        <v>1500000</v>
      </c>
      <c r="F168" s="13">
        <f>D168*E168</f>
        <v>1500000</v>
      </c>
      <c r="G168" s="14"/>
      <c r="H168" s="15"/>
    </row>
    <row r="169" spans="1:8" s="16" customFormat="1" ht="15.75">
      <c r="A169" s="30" t="s">
        <v>18</v>
      </c>
      <c r="B169" s="12" t="s">
        <v>20</v>
      </c>
      <c r="C169" s="11" t="s">
        <v>10</v>
      </c>
      <c r="D169" s="32">
        <v>1</v>
      </c>
      <c r="E169" s="13">
        <v>1000000</v>
      </c>
      <c r="F169" s="13">
        <f>D169*E169</f>
        <v>1000000</v>
      </c>
      <c r="G169" s="14"/>
      <c r="H169" s="15"/>
    </row>
    <row r="170" spans="1:8" s="16" customFormat="1" ht="15.75">
      <c r="A170" s="30" t="s">
        <v>18</v>
      </c>
      <c r="B170" s="12" t="s">
        <v>12</v>
      </c>
      <c r="C170" s="11" t="s">
        <v>10</v>
      </c>
      <c r="D170" s="32">
        <v>2</v>
      </c>
      <c r="E170" s="13">
        <v>500000</v>
      </c>
      <c r="F170" s="13">
        <f>D170*E170</f>
        <v>1000000</v>
      </c>
      <c r="G170" s="14"/>
      <c r="H170" s="15"/>
    </row>
    <row r="171" spans="1:8" s="16" customFormat="1" ht="15.75">
      <c r="A171" s="30" t="s">
        <v>18</v>
      </c>
      <c r="B171" s="12" t="s">
        <v>13</v>
      </c>
      <c r="C171" s="11" t="s">
        <v>9</v>
      </c>
      <c r="D171" s="32">
        <v>1</v>
      </c>
      <c r="E171" s="13">
        <v>120000</v>
      </c>
      <c r="F171" s="13">
        <f>D171*E171</f>
        <v>120000</v>
      </c>
      <c r="G171" s="14"/>
      <c r="H171" s="15"/>
    </row>
    <row r="172" spans="1:8" s="16" customFormat="1" ht="15.75">
      <c r="A172" s="30" t="s">
        <v>18</v>
      </c>
      <c r="B172" s="12" t="s">
        <v>11</v>
      </c>
      <c r="C172" s="11" t="s">
        <v>21</v>
      </c>
      <c r="D172" s="32">
        <v>100</v>
      </c>
      <c r="E172" s="13">
        <v>4000</v>
      </c>
      <c r="F172" s="13">
        <f>E172*D172</f>
        <v>400000</v>
      </c>
      <c r="G172" s="14"/>
      <c r="H172" s="15"/>
    </row>
    <row r="173" spans="1:9" s="16" customFormat="1" ht="45.75" customHeight="1">
      <c r="A173" s="78" t="s">
        <v>71</v>
      </c>
      <c r="B173" s="79" t="s">
        <v>99</v>
      </c>
      <c r="C173" s="11"/>
      <c r="D173" s="32"/>
      <c r="E173" s="13"/>
      <c r="F173" s="33">
        <f>SUM(F174:F178)</f>
        <v>4420000</v>
      </c>
      <c r="G173" s="14"/>
      <c r="H173" s="15"/>
      <c r="I173" s="16">
        <v>200</v>
      </c>
    </row>
    <row r="174" spans="1:8" s="16" customFormat="1" ht="15.75">
      <c r="A174" s="30" t="s">
        <v>18</v>
      </c>
      <c r="B174" s="12" t="s">
        <v>19</v>
      </c>
      <c r="C174" s="11" t="s">
        <v>9</v>
      </c>
      <c r="D174" s="32">
        <v>1</v>
      </c>
      <c r="E174" s="13">
        <v>1500000</v>
      </c>
      <c r="F174" s="13">
        <f>D174*E174</f>
        <v>1500000</v>
      </c>
      <c r="G174" s="14"/>
      <c r="H174" s="15"/>
    </row>
    <row r="175" spans="1:8" s="16" customFormat="1" ht="15.75">
      <c r="A175" s="30" t="s">
        <v>18</v>
      </c>
      <c r="B175" s="12" t="s">
        <v>20</v>
      </c>
      <c r="C175" s="11" t="s">
        <v>10</v>
      </c>
      <c r="D175" s="32">
        <v>1</v>
      </c>
      <c r="E175" s="13">
        <v>1000000</v>
      </c>
      <c r="F175" s="13">
        <f>D175*E175</f>
        <v>1000000</v>
      </c>
      <c r="G175" s="14"/>
      <c r="H175" s="15"/>
    </row>
    <row r="176" spans="1:8" s="16" customFormat="1" ht="15.75">
      <c r="A176" s="30" t="s">
        <v>18</v>
      </c>
      <c r="B176" s="12" t="s">
        <v>12</v>
      </c>
      <c r="C176" s="11" t="s">
        <v>10</v>
      </c>
      <c r="D176" s="32">
        <v>2</v>
      </c>
      <c r="E176" s="13">
        <v>500000</v>
      </c>
      <c r="F176" s="13">
        <f>D176*E176</f>
        <v>1000000</v>
      </c>
      <c r="G176" s="14"/>
      <c r="H176" s="15"/>
    </row>
    <row r="177" spans="1:8" s="16" customFormat="1" ht="15.75">
      <c r="A177" s="30" t="s">
        <v>18</v>
      </c>
      <c r="B177" s="12" t="s">
        <v>13</v>
      </c>
      <c r="C177" s="11" t="s">
        <v>9</v>
      </c>
      <c r="D177" s="32">
        <v>1</v>
      </c>
      <c r="E177" s="13">
        <v>120000</v>
      </c>
      <c r="F177" s="13">
        <f>D177*E177</f>
        <v>120000</v>
      </c>
      <c r="G177" s="14"/>
      <c r="H177" s="15"/>
    </row>
    <row r="178" spans="1:8" s="16" customFormat="1" ht="15.75">
      <c r="A178" s="30" t="s">
        <v>18</v>
      </c>
      <c r="B178" s="12" t="s">
        <v>11</v>
      </c>
      <c r="C178" s="11" t="s">
        <v>21</v>
      </c>
      <c r="D178" s="32">
        <v>200</v>
      </c>
      <c r="E178" s="13">
        <v>4000</v>
      </c>
      <c r="F178" s="13">
        <f>E178*D178</f>
        <v>800000</v>
      </c>
      <c r="G178" s="14"/>
      <c r="H178" s="15"/>
    </row>
    <row r="179" spans="1:9" s="16" customFormat="1" ht="47.25">
      <c r="A179" s="78" t="s">
        <v>72</v>
      </c>
      <c r="B179" s="79" t="s">
        <v>100</v>
      </c>
      <c r="C179" s="11"/>
      <c r="D179" s="32"/>
      <c r="E179" s="13"/>
      <c r="F179" s="33">
        <f>SUM(F180:F184)</f>
        <v>4420000</v>
      </c>
      <c r="G179" s="14"/>
      <c r="H179" s="15"/>
      <c r="I179" s="16">
        <v>200</v>
      </c>
    </row>
    <row r="180" spans="1:8" s="16" customFormat="1" ht="15.75">
      <c r="A180" s="30" t="s">
        <v>18</v>
      </c>
      <c r="B180" s="12" t="s">
        <v>19</v>
      </c>
      <c r="C180" s="11" t="s">
        <v>9</v>
      </c>
      <c r="D180" s="32">
        <v>1</v>
      </c>
      <c r="E180" s="13">
        <v>1500000</v>
      </c>
      <c r="F180" s="13">
        <f>D180*E180</f>
        <v>1500000</v>
      </c>
      <c r="G180" s="14"/>
      <c r="H180" s="15"/>
    </row>
    <row r="181" spans="1:8" s="16" customFormat="1" ht="15.75">
      <c r="A181" s="30" t="s">
        <v>18</v>
      </c>
      <c r="B181" s="12" t="s">
        <v>20</v>
      </c>
      <c r="C181" s="11" t="s">
        <v>10</v>
      </c>
      <c r="D181" s="32">
        <v>1</v>
      </c>
      <c r="E181" s="13">
        <v>1000000</v>
      </c>
      <c r="F181" s="13">
        <f>D181*E181</f>
        <v>1000000</v>
      </c>
      <c r="G181" s="14"/>
      <c r="H181" s="15"/>
    </row>
    <row r="182" spans="1:8" s="16" customFormat="1" ht="15.75">
      <c r="A182" s="30" t="s">
        <v>18</v>
      </c>
      <c r="B182" s="12" t="s">
        <v>12</v>
      </c>
      <c r="C182" s="11" t="s">
        <v>10</v>
      </c>
      <c r="D182" s="32">
        <v>2</v>
      </c>
      <c r="E182" s="13">
        <v>500000</v>
      </c>
      <c r="F182" s="13">
        <f>D182*E182</f>
        <v>1000000</v>
      </c>
      <c r="G182" s="14"/>
      <c r="H182" s="15"/>
    </row>
    <row r="183" spans="1:8" s="16" customFormat="1" ht="15.75">
      <c r="A183" s="30" t="s">
        <v>18</v>
      </c>
      <c r="B183" s="12" t="s">
        <v>13</v>
      </c>
      <c r="C183" s="11" t="s">
        <v>9</v>
      </c>
      <c r="D183" s="32">
        <v>1</v>
      </c>
      <c r="E183" s="13">
        <v>120000</v>
      </c>
      <c r="F183" s="13">
        <f>D183*E183</f>
        <v>120000</v>
      </c>
      <c r="G183" s="14"/>
      <c r="H183" s="15"/>
    </row>
    <row r="184" spans="1:8" s="16" customFormat="1" ht="15.75">
      <c r="A184" s="30" t="s">
        <v>18</v>
      </c>
      <c r="B184" s="12" t="s">
        <v>11</v>
      </c>
      <c r="C184" s="11" t="s">
        <v>21</v>
      </c>
      <c r="D184" s="32">
        <v>200</v>
      </c>
      <c r="E184" s="13">
        <v>4000</v>
      </c>
      <c r="F184" s="13">
        <f>E184*D184</f>
        <v>800000</v>
      </c>
      <c r="G184" s="14"/>
      <c r="H184" s="15"/>
    </row>
    <row r="185" spans="1:9" s="16" customFormat="1" ht="63">
      <c r="A185" s="78" t="s">
        <v>73</v>
      </c>
      <c r="B185" s="79" t="s">
        <v>101</v>
      </c>
      <c r="C185" s="11"/>
      <c r="D185" s="32"/>
      <c r="E185" s="13"/>
      <c r="F185" s="33">
        <f>SUM(F186:F190)</f>
        <v>4020000</v>
      </c>
      <c r="G185" s="14"/>
      <c r="H185" s="15"/>
      <c r="I185" s="16">
        <v>100</v>
      </c>
    </row>
    <row r="186" spans="1:8" s="16" customFormat="1" ht="15.75">
      <c r="A186" s="30" t="s">
        <v>18</v>
      </c>
      <c r="B186" s="12" t="s">
        <v>19</v>
      </c>
      <c r="C186" s="11" t="s">
        <v>9</v>
      </c>
      <c r="D186" s="32">
        <v>1</v>
      </c>
      <c r="E186" s="13">
        <v>1500000</v>
      </c>
      <c r="F186" s="13">
        <f>D186*E186</f>
        <v>1500000</v>
      </c>
      <c r="G186" s="14"/>
      <c r="H186" s="15"/>
    </row>
    <row r="187" spans="1:8" s="16" customFormat="1" ht="15.75">
      <c r="A187" s="30" t="s">
        <v>18</v>
      </c>
      <c r="B187" s="12" t="s">
        <v>20</v>
      </c>
      <c r="C187" s="11" t="s">
        <v>10</v>
      </c>
      <c r="D187" s="32">
        <v>1</v>
      </c>
      <c r="E187" s="13">
        <v>1000000</v>
      </c>
      <c r="F187" s="13">
        <f>D187*E187</f>
        <v>1000000</v>
      </c>
      <c r="G187" s="14"/>
      <c r="H187" s="15"/>
    </row>
    <row r="188" spans="1:8" s="16" customFormat="1" ht="15.75">
      <c r="A188" s="30" t="s">
        <v>18</v>
      </c>
      <c r="B188" s="12" t="s">
        <v>12</v>
      </c>
      <c r="C188" s="11" t="s">
        <v>10</v>
      </c>
      <c r="D188" s="32">
        <v>2</v>
      </c>
      <c r="E188" s="13">
        <v>500000</v>
      </c>
      <c r="F188" s="13">
        <f>D188*E188</f>
        <v>1000000</v>
      </c>
      <c r="G188" s="14"/>
      <c r="H188" s="15"/>
    </row>
    <row r="189" spans="1:8" s="16" customFormat="1" ht="15.75">
      <c r="A189" s="30" t="s">
        <v>18</v>
      </c>
      <c r="B189" s="12" t="s">
        <v>13</v>
      </c>
      <c r="C189" s="11" t="s">
        <v>9</v>
      </c>
      <c r="D189" s="32">
        <v>1</v>
      </c>
      <c r="E189" s="13">
        <v>120000</v>
      </c>
      <c r="F189" s="13">
        <f>D189*E189</f>
        <v>120000</v>
      </c>
      <c r="G189" s="14"/>
      <c r="H189" s="15"/>
    </row>
    <row r="190" spans="1:8" s="16" customFormat="1" ht="15.75">
      <c r="A190" s="30" t="s">
        <v>18</v>
      </c>
      <c r="B190" s="12" t="s">
        <v>11</v>
      </c>
      <c r="C190" s="11" t="s">
        <v>21</v>
      </c>
      <c r="D190" s="32">
        <v>100</v>
      </c>
      <c r="E190" s="13">
        <v>4000</v>
      </c>
      <c r="F190" s="13">
        <f>E190*D190</f>
        <v>400000</v>
      </c>
      <c r="G190" s="14"/>
      <c r="H190" s="15"/>
    </row>
    <row r="191" spans="1:9" s="16" customFormat="1" ht="63">
      <c r="A191" s="78" t="s">
        <v>115</v>
      </c>
      <c r="B191" s="79" t="s">
        <v>102</v>
      </c>
      <c r="C191" s="11"/>
      <c r="D191" s="32"/>
      <c r="E191" s="13"/>
      <c r="F191" s="33">
        <f>SUM(F192:F196)</f>
        <v>4020000</v>
      </c>
      <c r="G191" s="14"/>
      <c r="H191" s="15"/>
      <c r="I191" s="16">
        <v>100</v>
      </c>
    </row>
    <row r="192" spans="1:8" s="16" customFormat="1" ht="15.75">
      <c r="A192" s="30" t="s">
        <v>18</v>
      </c>
      <c r="B192" s="12" t="s">
        <v>19</v>
      </c>
      <c r="C192" s="11" t="s">
        <v>9</v>
      </c>
      <c r="D192" s="32">
        <v>1</v>
      </c>
      <c r="E192" s="13">
        <v>1500000</v>
      </c>
      <c r="F192" s="13">
        <f>D192*E192</f>
        <v>1500000</v>
      </c>
      <c r="G192" s="14"/>
      <c r="H192" s="15"/>
    </row>
    <row r="193" spans="1:8" s="16" customFormat="1" ht="15.75">
      <c r="A193" s="30" t="s">
        <v>18</v>
      </c>
      <c r="B193" s="12" t="s">
        <v>20</v>
      </c>
      <c r="C193" s="11" t="s">
        <v>10</v>
      </c>
      <c r="D193" s="32">
        <v>1</v>
      </c>
      <c r="E193" s="13">
        <v>1000000</v>
      </c>
      <c r="F193" s="13">
        <f>D193*E193</f>
        <v>1000000</v>
      </c>
      <c r="G193" s="14"/>
      <c r="H193" s="15"/>
    </row>
    <row r="194" spans="1:8" s="16" customFormat="1" ht="15.75">
      <c r="A194" s="30" t="s">
        <v>18</v>
      </c>
      <c r="B194" s="12" t="s">
        <v>12</v>
      </c>
      <c r="C194" s="11" t="s">
        <v>10</v>
      </c>
      <c r="D194" s="32">
        <v>2</v>
      </c>
      <c r="E194" s="13">
        <v>500000</v>
      </c>
      <c r="F194" s="13">
        <f>D194*E194</f>
        <v>1000000</v>
      </c>
      <c r="G194" s="14"/>
      <c r="H194" s="15"/>
    </row>
    <row r="195" spans="1:8" s="16" customFormat="1" ht="15.75">
      <c r="A195" s="30" t="s">
        <v>18</v>
      </c>
      <c r="B195" s="12" t="s">
        <v>13</v>
      </c>
      <c r="C195" s="11" t="s">
        <v>9</v>
      </c>
      <c r="D195" s="32">
        <v>1</v>
      </c>
      <c r="E195" s="13">
        <v>120000</v>
      </c>
      <c r="F195" s="13">
        <f>D195*E195</f>
        <v>120000</v>
      </c>
      <c r="G195" s="14"/>
      <c r="H195" s="15"/>
    </row>
    <row r="196" spans="1:8" s="16" customFormat="1" ht="15.75">
      <c r="A196" s="30" t="s">
        <v>18</v>
      </c>
      <c r="B196" s="12" t="s">
        <v>11</v>
      </c>
      <c r="C196" s="11" t="s">
        <v>21</v>
      </c>
      <c r="D196" s="32">
        <v>100</v>
      </c>
      <c r="E196" s="13">
        <v>4000</v>
      </c>
      <c r="F196" s="13">
        <f>E196*D196</f>
        <v>400000</v>
      </c>
      <c r="G196" s="14"/>
      <c r="H196" s="15"/>
    </row>
    <row r="197" spans="1:9" s="16" customFormat="1" ht="31.5">
      <c r="A197" s="78" t="s">
        <v>116</v>
      </c>
      <c r="B197" s="79" t="s">
        <v>104</v>
      </c>
      <c r="C197" s="11"/>
      <c r="D197" s="32"/>
      <c r="E197" s="13"/>
      <c r="F197" s="33">
        <f>SUM(F198:F200)</f>
        <v>4560000</v>
      </c>
      <c r="G197" s="14"/>
      <c r="H197" s="15"/>
      <c r="I197" s="16">
        <v>100</v>
      </c>
    </row>
    <row r="198" spans="1:8" s="16" customFormat="1" ht="15.75">
      <c r="A198" s="30" t="s">
        <v>18</v>
      </c>
      <c r="B198" s="12" t="s">
        <v>12</v>
      </c>
      <c r="C198" s="11" t="s">
        <v>10</v>
      </c>
      <c r="D198" s="32">
        <v>6</v>
      </c>
      <c r="E198" s="13">
        <v>500000</v>
      </c>
      <c r="F198" s="13">
        <f>D198*E198</f>
        <v>3000000</v>
      </c>
      <c r="G198" s="14"/>
      <c r="H198" s="15"/>
    </row>
    <row r="199" spans="1:8" s="16" customFormat="1" ht="15.75">
      <c r="A199" s="30" t="s">
        <v>18</v>
      </c>
      <c r="B199" s="12" t="s">
        <v>13</v>
      </c>
      <c r="C199" s="11" t="s">
        <v>9</v>
      </c>
      <c r="D199" s="32">
        <v>3</v>
      </c>
      <c r="E199" s="13">
        <v>120000</v>
      </c>
      <c r="F199" s="13">
        <f>D199*E199</f>
        <v>360000</v>
      </c>
      <c r="G199" s="14"/>
      <c r="H199" s="15"/>
    </row>
    <row r="200" spans="1:8" s="16" customFormat="1" ht="15.75">
      <c r="A200" s="30" t="s">
        <v>18</v>
      </c>
      <c r="B200" s="12" t="s">
        <v>11</v>
      </c>
      <c r="C200" s="11" t="s">
        <v>21</v>
      </c>
      <c r="D200" s="32">
        <v>100</v>
      </c>
      <c r="E200" s="13">
        <v>4000</v>
      </c>
      <c r="F200" s="13">
        <f>E200*D200*D199</f>
        <v>1200000</v>
      </c>
      <c r="G200" s="14"/>
      <c r="H200" s="15"/>
    </row>
    <row r="201" spans="1:9" s="16" customFormat="1" ht="31.5">
      <c r="A201" s="78" t="s">
        <v>117</v>
      </c>
      <c r="B201" s="79" t="s">
        <v>105</v>
      </c>
      <c r="C201" s="11"/>
      <c r="D201" s="32"/>
      <c r="E201" s="13"/>
      <c r="F201" s="33">
        <f>SUM(F202:F204)</f>
        <v>9120000</v>
      </c>
      <c r="G201" s="14"/>
      <c r="H201" s="15"/>
      <c r="I201" s="16">
        <v>200</v>
      </c>
    </row>
    <row r="202" spans="1:8" s="16" customFormat="1" ht="15.75">
      <c r="A202" s="30" t="s">
        <v>18</v>
      </c>
      <c r="B202" s="12" t="s">
        <v>12</v>
      </c>
      <c r="C202" s="11" t="s">
        <v>10</v>
      </c>
      <c r="D202" s="32">
        <v>12</v>
      </c>
      <c r="E202" s="13">
        <v>500000</v>
      </c>
      <c r="F202" s="13">
        <f>D202*E202</f>
        <v>6000000</v>
      </c>
      <c r="G202" s="14"/>
      <c r="H202" s="15"/>
    </row>
    <row r="203" spans="1:8" s="16" customFormat="1" ht="15.75">
      <c r="A203" s="30" t="s">
        <v>18</v>
      </c>
      <c r="B203" s="12" t="s">
        <v>13</v>
      </c>
      <c r="C203" s="11" t="s">
        <v>9</v>
      </c>
      <c r="D203" s="32">
        <v>6</v>
      </c>
      <c r="E203" s="13">
        <v>120000</v>
      </c>
      <c r="F203" s="13">
        <f>D203*E203</f>
        <v>720000</v>
      </c>
      <c r="G203" s="14"/>
      <c r="H203" s="15"/>
    </row>
    <row r="204" spans="1:13" s="16" customFormat="1" ht="15.75">
      <c r="A204" s="30" t="s">
        <v>18</v>
      </c>
      <c r="B204" s="12" t="s">
        <v>11</v>
      </c>
      <c r="C204" s="11" t="s">
        <v>21</v>
      </c>
      <c r="D204" s="32">
        <v>100</v>
      </c>
      <c r="E204" s="13">
        <v>4000</v>
      </c>
      <c r="F204" s="13">
        <f>E204*D204*D203</f>
        <v>2400000</v>
      </c>
      <c r="G204" s="14"/>
      <c r="H204" s="15"/>
      <c r="M204" s="16" t="s">
        <v>23</v>
      </c>
    </row>
    <row r="205" spans="1:9" s="16" customFormat="1" ht="31.5">
      <c r="A205" s="78" t="s">
        <v>118</v>
      </c>
      <c r="B205" s="29" t="s">
        <v>106</v>
      </c>
      <c r="C205" s="11"/>
      <c r="D205" s="32"/>
      <c r="E205" s="13"/>
      <c r="F205" s="33">
        <f>SUM(F206:F208)</f>
        <v>6080000</v>
      </c>
      <c r="G205" s="14"/>
      <c r="H205" s="15"/>
      <c r="I205" s="16">
        <v>200</v>
      </c>
    </row>
    <row r="206" spans="1:8" s="16" customFormat="1" ht="15.75">
      <c r="A206" s="30" t="s">
        <v>18</v>
      </c>
      <c r="B206" s="12" t="s">
        <v>12</v>
      </c>
      <c r="C206" s="11" t="s">
        <v>10</v>
      </c>
      <c r="D206" s="32">
        <v>8</v>
      </c>
      <c r="E206" s="13">
        <v>500000</v>
      </c>
      <c r="F206" s="13">
        <f>D206*E206</f>
        <v>4000000</v>
      </c>
      <c r="G206" s="14"/>
      <c r="H206" s="15"/>
    </row>
    <row r="207" spans="1:8" s="16" customFormat="1" ht="15.75">
      <c r="A207" s="30" t="s">
        <v>18</v>
      </c>
      <c r="B207" s="12" t="s">
        <v>13</v>
      </c>
      <c r="C207" s="11" t="s">
        <v>9</v>
      </c>
      <c r="D207" s="32">
        <v>4</v>
      </c>
      <c r="E207" s="13">
        <v>120000</v>
      </c>
      <c r="F207" s="13">
        <f>D207*E207</f>
        <v>480000</v>
      </c>
      <c r="G207" s="14"/>
      <c r="H207" s="15"/>
    </row>
    <row r="208" spans="1:8" s="16" customFormat="1" ht="15.75">
      <c r="A208" s="30" t="s">
        <v>18</v>
      </c>
      <c r="B208" s="12" t="s">
        <v>11</v>
      </c>
      <c r="C208" s="11" t="s">
        <v>21</v>
      </c>
      <c r="D208" s="32">
        <v>100</v>
      </c>
      <c r="E208" s="13">
        <v>4000</v>
      </c>
      <c r="F208" s="13">
        <f>E208*D208*D207</f>
        <v>1600000</v>
      </c>
      <c r="G208" s="14"/>
      <c r="H208" s="15"/>
    </row>
    <row r="209" spans="1:9" s="16" customFormat="1" ht="18.75">
      <c r="A209" s="42" t="s">
        <v>62</v>
      </c>
      <c r="B209" s="43" t="s">
        <v>44</v>
      </c>
      <c r="C209" s="11"/>
      <c r="D209" s="32"/>
      <c r="E209" s="13"/>
      <c r="F209" s="33">
        <f>F210</f>
        <v>9120000</v>
      </c>
      <c r="G209" s="14"/>
      <c r="H209" s="15"/>
      <c r="I209" s="16">
        <v>300</v>
      </c>
    </row>
    <row r="210" spans="1:8" s="16" customFormat="1" ht="31.5">
      <c r="A210" s="78" t="s">
        <v>183</v>
      </c>
      <c r="B210" s="79" t="s">
        <v>107</v>
      </c>
      <c r="C210" s="11"/>
      <c r="D210" s="32"/>
      <c r="E210" s="13"/>
      <c r="F210" s="87">
        <f>SUM(F211:F213)</f>
        <v>9120000</v>
      </c>
      <c r="G210" s="14"/>
      <c r="H210" s="15"/>
    </row>
    <row r="211" spans="1:8" s="16" customFormat="1" ht="15.75">
      <c r="A211" s="30" t="s">
        <v>18</v>
      </c>
      <c r="B211" s="12" t="s">
        <v>12</v>
      </c>
      <c r="C211" s="11" t="s">
        <v>10</v>
      </c>
      <c r="D211" s="32">
        <v>12</v>
      </c>
      <c r="E211" s="13">
        <v>500000</v>
      </c>
      <c r="F211" s="13">
        <f>D211*E211</f>
        <v>6000000</v>
      </c>
      <c r="G211" s="14"/>
      <c r="H211" s="15"/>
    </row>
    <row r="212" spans="1:8" s="16" customFormat="1" ht="15.75">
      <c r="A212" s="30" t="s">
        <v>18</v>
      </c>
      <c r="B212" s="12" t="s">
        <v>13</v>
      </c>
      <c r="C212" s="11" t="s">
        <v>9</v>
      </c>
      <c r="D212" s="32">
        <v>6</v>
      </c>
      <c r="E212" s="13">
        <v>120000</v>
      </c>
      <c r="F212" s="13">
        <f>D212*E212</f>
        <v>720000</v>
      </c>
      <c r="G212" s="14"/>
      <c r="H212" s="15"/>
    </row>
    <row r="213" spans="1:8" s="16" customFormat="1" ht="15.75">
      <c r="A213" s="30" t="s">
        <v>18</v>
      </c>
      <c r="B213" s="12" t="s">
        <v>11</v>
      </c>
      <c r="C213" s="11" t="s">
        <v>21</v>
      </c>
      <c r="D213" s="32">
        <v>100</v>
      </c>
      <c r="E213" s="13">
        <v>4000</v>
      </c>
      <c r="F213" s="13">
        <f>E213*D213*D212</f>
        <v>2400000</v>
      </c>
      <c r="G213" s="14"/>
      <c r="H213" s="15"/>
    </row>
    <row r="214" spans="1:8" s="16" customFormat="1" ht="15.75" customHeight="1">
      <c r="A214" s="17"/>
      <c r="B214" s="18"/>
      <c r="C214" s="17"/>
      <c r="D214" s="17"/>
      <c r="E214" s="19"/>
      <c r="F214" s="102" t="s">
        <v>216</v>
      </c>
      <c r="G214" s="102"/>
      <c r="H214" s="102"/>
    </row>
    <row r="215" spans="1:8" s="16" customFormat="1" ht="15.75" customHeight="1">
      <c r="A215" s="17"/>
      <c r="B215" s="45" t="s">
        <v>40</v>
      </c>
      <c r="C215" s="17"/>
      <c r="D215" s="17"/>
      <c r="E215" s="19"/>
      <c r="F215" s="103" t="s">
        <v>39</v>
      </c>
      <c r="G215" s="103"/>
      <c r="H215" s="103"/>
    </row>
    <row r="216" spans="1:8" s="16" customFormat="1" ht="15.75" customHeight="1">
      <c r="A216" s="17"/>
      <c r="B216" s="18"/>
      <c r="C216" s="17"/>
      <c r="D216" s="17"/>
      <c r="E216" s="19"/>
      <c r="F216" s="20"/>
      <c r="G216" s="21"/>
      <c r="H216" s="22"/>
    </row>
    <row r="217" spans="1:8" s="16" customFormat="1" ht="15.75" customHeight="1">
      <c r="A217" s="17"/>
      <c r="B217" s="18"/>
      <c r="C217" s="17"/>
      <c r="D217" s="17"/>
      <c r="E217" s="19"/>
      <c r="F217" s="20"/>
      <c r="G217" s="21"/>
      <c r="H217" s="22"/>
    </row>
    <row r="218" spans="1:8" s="16" customFormat="1" ht="15.75" customHeight="1">
      <c r="A218" s="17"/>
      <c r="B218" s="18"/>
      <c r="C218" s="17"/>
      <c r="D218" s="17"/>
      <c r="E218" s="19"/>
      <c r="F218" s="20"/>
      <c r="G218" s="21"/>
      <c r="H218" s="22"/>
    </row>
    <row r="219" spans="1:8" s="16" customFormat="1" ht="15.75" customHeight="1">
      <c r="A219" s="23"/>
      <c r="B219" s="24"/>
      <c r="C219" s="25"/>
      <c r="D219" s="25"/>
      <c r="E219" s="26"/>
      <c r="F219" s="27"/>
      <c r="G219" s="27"/>
      <c r="H219" s="28"/>
    </row>
    <row r="220" spans="1:8" ht="15.75" customHeight="1">
      <c r="A220" s="23"/>
      <c r="B220" s="46" t="s">
        <v>41</v>
      </c>
      <c r="C220" s="25"/>
      <c r="D220" s="25"/>
      <c r="E220" s="26"/>
      <c r="F220" s="104" t="s">
        <v>74</v>
      </c>
      <c r="G220" s="104"/>
      <c r="H220" s="104"/>
    </row>
    <row r="221" ht="15.75" customHeight="1"/>
  </sheetData>
  <sheetProtection/>
  <mergeCells count="11">
    <mergeCell ref="G5:G6"/>
    <mergeCell ref="H5:H6"/>
    <mergeCell ref="F214:H214"/>
    <mergeCell ref="F215:H215"/>
    <mergeCell ref="F220:H220"/>
    <mergeCell ref="A1:H1"/>
    <mergeCell ref="A2:H2"/>
    <mergeCell ref="A3:H3"/>
    <mergeCell ref="C5:F5"/>
    <mergeCell ref="B5:B6"/>
    <mergeCell ref="A5:A6"/>
  </mergeCells>
  <printOptions/>
  <pageMargins left="1.01" right="0.71" top="0.44" bottom="0.46" header="0.43" footer="0.38"/>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78"/>
  <sheetViews>
    <sheetView tabSelected="1" zoomScalePageLayoutView="0" workbookViewId="0" topLeftCell="A40">
      <selection activeCell="F7" sqref="F7"/>
    </sheetView>
  </sheetViews>
  <sheetFormatPr defaultColWidth="9.140625" defaultRowHeight="12.75"/>
  <cols>
    <col min="1" max="1" width="5.140625" style="3" customWidth="1"/>
    <col min="2" max="2" width="34.421875" style="2" customWidth="1"/>
    <col min="3" max="3" width="26.7109375" style="3" customWidth="1"/>
    <col min="4" max="4" width="10.140625" style="3" customWidth="1"/>
    <col min="5" max="5" width="10.140625" style="4" customWidth="1"/>
    <col min="6" max="6" width="13.140625" style="93" customWidth="1"/>
    <col min="7" max="7" width="12.8515625" style="1" customWidth="1"/>
    <col min="8" max="8" width="17.28125" style="93" customWidth="1"/>
    <col min="9" max="9" width="8.7109375" style="0" customWidth="1"/>
    <col min="12" max="12" width="13.140625" style="0" bestFit="1" customWidth="1"/>
  </cols>
  <sheetData>
    <row r="1" spans="1:9" ht="15.75">
      <c r="A1" s="111" t="s">
        <v>48</v>
      </c>
      <c r="B1" s="111"/>
      <c r="C1" s="113" t="s">
        <v>51</v>
      </c>
      <c r="D1" s="113"/>
      <c r="E1" s="113"/>
      <c r="F1" s="113"/>
      <c r="G1" s="113"/>
      <c r="H1" s="113"/>
      <c r="I1" s="113"/>
    </row>
    <row r="2" spans="1:9" ht="15.75">
      <c r="A2" s="112" t="s">
        <v>49</v>
      </c>
      <c r="B2" s="112"/>
      <c r="C2" s="113" t="s">
        <v>119</v>
      </c>
      <c r="D2" s="111"/>
      <c r="E2" s="111"/>
      <c r="F2" s="111"/>
      <c r="G2" s="111"/>
      <c r="H2" s="111"/>
      <c r="I2" s="111"/>
    </row>
    <row r="3" spans="1:9" ht="15.75">
      <c r="A3" s="50"/>
      <c r="B3" s="50"/>
      <c r="C3" s="107" t="s">
        <v>215</v>
      </c>
      <c r="D3" s="107"/>
      <c r="E3" s="107"/>
      <c r="F3" s="107"/>
      <c r="G3" s="107"/>
      <c r="H3" s="107"/>
      <c r="I3" s="107"/>
    </row>
    <row r="4" spans="1:7" ht="15.75">
      <c r="A4" s="112"/>
      <c r="B4" s="112"/>
      <c r="C4" s="49"/>
      <c r="D4" s="49"/>
      <c r="E4" s="49"/>
      <c r="F4" s="88"/>
      <c r="G4" s="49"/>
    </row>
    <row r="5" spans="1:9" ht="47.25" customHeight="1">
      <c r="A5" s="51" t="s">
        <v>0</v>
      </c>
      <c r="B5" s="58" t="s">
        <v>45</v>
      </c>
      <c r="C5" s="51" t="s">
        <v>46</v>
      </c>
      <c r="D5" s="60" t="s">
        <v>53</v>
      </c>
      <c r="E5" s="60" t="s">
        <v>55</v>
      </c>
      <c r="F5" s="60" t="s">
        <v>65</v>
      </c>
      <c r="G5" s="60" t="s">
        <v>50</v>
      </c>
      <c r="H5" s="60" t="s">
        <v>52</v>
      </c>
      <c r="I5" s="59" t="s">
        <v>47</v>
      </c>
    </row>
    <row r="6" spans="1:9" s="10" customFormat="1" ht="15.75">
      <c r="A6" s="53" t="s">
        <v>16</v>
      </c>
      <c r="B6" s="109" t="s">
        <v>15</v>
      </c>
      <c r="C6" s="110"/>
      <c r="D6" s="54"/>
      <c r="E6" s="55"/>
      <c r="F6" s="86">
        <f>SUM(F7:F13)</f>
        <v>43060000</v>
      </c>
      <c r="G6" s="56"/>
      <c r="H6" s="59"/>
      <c r="I6" s="57"/>
    </row>
    <row r="7" spans="1:12" s="16" customFormat="1" ht="42.75" customHeight="1">
      <c r="A7" s="34" t="s">
        <v>17</v>
      </c>
      <c r="B7" s="67" t="s">
        <v>122</v>
      </c>
      <c r="C7" s="70" t="s">
        <v>167</v>
      </c>
      <c r="D7" s="61" t="s">
        <v>54</v>
      </c>
      <c r="E7" s="62" t="s">
        <v>123</v>
      </c>
      <c r="F7" s="85">
        <v>6720000</v>
      </c>
      <c r="G7" s="63" t="s">
        <v>166</v>
      </c>
      <c r="H7" s="94" t="s">
        <v>57</v>
      </c>
      <c r="I7" s="64"/>
      <c r="L7" s="74"/>
    </row>
    <row r="8" spans="1:13" s="16" customFormat="1" ht="45" customHeight="1">
      <c r="A8" s="34" t="s">
        <v>22</v>
      </c>
      <c r="B8" s="68" t="s">
        <v>124</v>
      </c>
      <c r="C8" s="83" t="s">
        <v>171</v>
      </c>
      <c r="D8" s="61" t="s">
        <v>54</v>
      </c>
      <c r="E8" s="62" t="s">
        <v>123</v>
      </c>
      <c r="F8" s="85">
        <v>6720000</v>
      </c>
      <c r="G8" s="63" t="s">
        <v>170</v>
      </c>
      <c r="H8" s="94" t="s">
        <v>57</v>
      </c>
      <c r="I8" s="64"/>
      <c r="L8" s="16" t="s">
        <v>23</v>
      </c>
      <c r="M8" s="16" t="s">
        <v>23</v>
      </c>
    </row>
    <row r="9" spans="1:11" s="10" customFormat="1" ht="46.5" customHeight="1">
      <c r="A9" s="35" t="s">
        <v>24</v>
      </c>
      <c r="B9" s="68" t="s">
        <v>125</v>
      </c>
      <c r="C9" s="71" t="s">
        <v>204</v>
      </c>
      <c r="D9" s="61" t="s">
        <v>126</v>
      </c>
      <c r="E9" s="62" t="s">
        <v>60</v>
      </c>
      <c r="F9" s="85">
        <v>4440000</v>
      </c>
      <c r="G9" s="63" t="s">
        <v>166</v>
      </c>
      <c r="H9" s="94" t="s">
        <v>57</v>
      </c>
      <c r="I9" s="66"/>
      <c r="K9" s="10" t="s">
        <v>23</v>
      </c>
    </row>
    <row r="10" spans="1:11" s="16" customFormat="1" ht="54" customHeight="1">
      <c r="A10" s="35" t="s">
        <v>25</v>
      </c>
      <c r="B10" s="68" t="s">
        <v>127</v>
      </c>
      <c r="C10" s="71" t="s">
        <v>205</v>
      </c>
      <c r="D10" s="61" t="s">
        <v>128</v>
      </c>
      <c r="E10" s="62" t="s">
        <v>60</v>
      </c>
      <c r="F10" s="85">
        <v>4120000</v>
      </c>
      <c r="G10" s="63" t="s">
        <v>135</v>
      </c>
      <c r="H10" s="95" t="s">
        <v>200</v>
      </c>
      <c r="I10" s="64"/>
      <c r="K10" s="16" t="s">
        <v>23</v>
      </c>
    </row>
    <row r="11" spans="1:9" s="16" customFormat="1" ht="54" customHeight="1">
      <c r="A11" s="77" t="s">
        <v>26</v>
      </c>
      <c r="B11" s="68" t="s">
        <v>129</v>
      </c>
      <c r="C11" s="71" t="s">
        <v>211</v>
      </c>
      <c r="D11" s="61" t="s">
        <v>56</v>
      </c>
      <c r="E11" s="62" t="s">
        <v>123</v>
      </c>
      <c r="F11" s="85">
        <v>7040000</v>
      </c>
      <c r="G11" s="63" t="s">
        <v>212</v>
      </c>
      <c r="H11" s="95" t="s">
        <v>201</v>
      </c>
      <c r="I11" s="64"/>
    </row>
    <row r="12" spans="1:9" s="16" customFormat="1" ht="54" customHeight="1">
      <c r="A12" s="77" t="s">
        <v>27</v>
      </c>
      <c r="B12" s="68" t="s">
        <v>130</v>
      </c>
      <c r="C12" s="71" t="s">
        <v>206</v>
      </c>
      <c r="D12" s="61" t="s">
        <v>131</v>
      </c>
      <c r="E12" s="62" t="s">
        <v>132</v>
      </c>
      <c r="F12" s="85">
        <v>9600000</v>
      </c>
      <c r="G12" s="73" t="s">
        <v>203</v>
      </c>
      <c r="H12" s="95" t="s">
        <v>202</v>
      </c>
      <c r="I12" s="64"/>
    </row>
    <row r="13" spans="1:9" s="16" customFormat="1" ht="66.75" customHeight="1">
      <c r="A13" s="77" t="s">
        <v>28</v>
      </c>
      <c r="B13" s="68" t="s">
        <v>133</v>
      </c>
      <c r="C13" s="71" t="s">
        <v>207</v>
      </c>
      <c r="D13" s="61" t="s">
        <v>134</v>
      </c>
      <c r="E13" s="62" t="s">
        <v>60</v>
      </c>
      <c r="F13" s="85">
        <v>4420000</v>
      </c>
      <c r="G13" s="63" t="s">
        <v>135</v>
      </c>
      <c r="H13" s="95" t="s">
        <v>63</v>
      </c>
      <c r="I13" s="64"/>
    </row>
    <row r="14" spans="1:9" s="16" customFormat="1" ht="15.75">
      <c r="A14" s="42" t="s">
        <v>30</v>
      </c>
      <c r="B14" s="109" t="s">
        <v>42</v>
      </c>
      <c r="C14" s="110"/>
      <c r="D14" s="65"/>
      <c r="E14" s="62"/>
      <c r="F14" s="86">
        <f>SUM(F15:F42)</f>
        <v>153560000</v>
      </c>
      <c r="G14" s="63"/>
      <c r="H14" s="94"/>
      <c r="I14" s="64"/>
    </row>
    <row r="15" spans="1:12" s="16" customFormat="1" ht="70.5" customHeight="1">
      <c r="A15" s="34" t="s">
        <v>17</v>
      </c>
      <c r="B15" s="67" t="s">
        <v>136</v>
      </c>
      <c r="C15" s="81" t="s">
        <v>168</v>
      </c>
      <c r="D15" s="61" t="s">
        <v>54</v>
      </c>
      <c r="E15" s="62" t="s">
        <v>61</v>
      </c>
      <c r="F15" s="85">
        <v>9580000</v>
      </c>
      <c r="G15" s="63" t="s">
        <v>166</v>
      </c>
      <c r="H15" s="94" t="s">
        <v>57</v>
      </c>
      <c r="I15" s="64"/>
      <c r="L15" s="16" t="s">
        <v>23</v>
      </c>
    </row>
    <row r="16" spans="1:9" s="16" customFormat="1" ht="85.5" customHeight="1">
      <c r="A16" s="34" t="s">
        <v>22</v>
      </c>
      <c r="B16" s="67" t="s">
        <v>137</v>
      </c>
      <c r="C16" s="82" t="s">
        <v>168</v>
      </c>
      <c r="D16" s="61" t="s">
        <v>54</v>
      </c>
      <c r="E16" s="62" t="s">
        <v>61</v>
      </c>
      <c r="F16" s="85">
        <v>9580000</v>
      </c>
      <c r="G16" s="63" t="s">
        <v>166</v>
      </c>
      <c r="H16" s="94" t="s">
        <v>57</v>
      </c>
      <c r="I16" s="64"/>
    </row>
    <row r="17" spans="1:9" s="16" customFormat="1" ht="72" customHeight="1">
      <c r="A17" s="34" t="s">
        <v>24</v>
      </c>
      <c r="B17" s="67" t="s">
        <v>138</v>
      </c>
      <c r="C17" s="82" t="s">
        <v>169</v>
      </c>
      <c r="D17" s="61" t="s">
        <v>54</v>
      </c>
      <c r="E17" s="62" t="s">
        <v>59</v>
      </c>
      <c r="F17" s="85">
        <v>6720000</v>
      </c>
      <c r="G17" s="63" t="s">
        <v>170</v>
      </c>
      <c r="H17" s="94" t="s">
        <v>57</v>
      </c>
      <c r="I17" s="64"/>
    </row>
    <row r="18" spans="1:9" s="16" customFormat="1" ht="32.25" customHeight="1">
      <c r="A18" s="34" t="s">
        <v>25</v>
      </c>
      <c r="B18" s="67" t="s">
        <v>139</v>
      </c>
      <c r="C18" s="84" t="s">
        <v>172</v>
      </c>
      <c r="D18" s="61" t="s">
        <v>140</v>
      </c>
      <c r="E18" s="62" t="s">
        <v>59</v>
      </c>
      <c r="F18" s="85">
        <v>13440000</v>
      </c>
      <c r="G18" s="63" t="s">
        <v>173</v>
      </c>
      <c r="H18" s="94" t="s">
        <v>57</v>
      </c>
      <c r="I18" s="64"/>
    </row>
    <row r="19" spans="1:13" s="16" customFormat="1" ht="36.75" customHeight="1">
      <c r="A19" s="34" t="s">
        <v>26</v>
      </c>
      <c r="B19" s="68" t="s">
        <v>141</v>
      </c>
      <c r="C19" s="64" t="s">
        <v>174</v>
      </c>
      <c r="D19" s="61" t="s">
        <v>140</v>
      </c>
      <c r="E19" s="62" t="s">
        <v>59</v>
      </c>
      <c r="F19" s="85">
        <v>13440000</v>
      </c>
      <c r="G19" s="63" t="s">
        <v>175</v>
      </c>
      <c r="H19" s="94" t="s">
        <v>57</v>
      </c>
      <c r="I19" s="64"/>
      <c r="M19" s="16" t="s">
        <v>23</v>
      </c>
    </row>
    <row r="20" spans="1:10" s="16" customFormat="1" ht="42.75" customHeight="1">
      <c r="A20" s="34" t="s">
        <v>27</v>
      </c>
      <c r="B20" s="67" t="s">
        <v>142</v>
      </c>
      <c r="C20" s="64" t="s">
        <v>176</v>
      </c>
      <c r="D20" s="61" t="s">
        <v>54</v>
      </c>
      <c r="E20" s="62" t="s">
        <v>60</v>
      </c>
      <c r="F20" s="85">
        <v>3860000</v>
      </c>
      <c r="G20" s="63" t="s">
        <v>177</v>
      </c>
      <c r="H20" s="94" t="s">
        <v>57</v>
      </c>
      <c r="I20" s="64"/>
      <c r="J20" s="16" t="s">
        <v>23</v>
      </c>
    </row>
    <row r="21" spans="1:9" s="16" customFormat="1" ht="47.25">
      <c r="A21" s="48" t="s">
        <v>28</v>
      </c>
      <c r="B21" s="68" t="s">
        <v>143</v>
      </c>
      <c r="C21" s="71" t="s">
        <v>178</v>
      </c>
      <c r="D21" s="61" t="s">
        <v>56</v>
      </c>
      <c r="E21" s="62" t="s">
        <v>60</v>
      </c>
      <c r="F21" s="85">
        <v>4020000</v>
      </c>
      <c r="G21" s="63" t="s">
        <v>179</v>
      </c>
      <c r="H21" s="94" t="s">
        <v>57</v>
      </c>
      <c r="I21" s="64"/>
    </row>
    <row r="22" spans="1:9" s="16" customFormat="1" ht="55.5" customHeight="1">
      <c r="A22" s="48" t="s">
        <v>29</v>
      </c>
      <c r="B22" s="67" t="s">
        <v>144</v>
      </c>
      <c r="C22" s="70" t="s">
        <v>180</v>
      </c>
      <c r="D22" s="61" t="s">
        <v>56</v>
      </c>
      <c r="E22" s="62" t="s">
        <v>60</v>
      </c>
      <c r="F22" s="85">
        <v>4020000</v>
      </c>
      <c r="G22" s="63" t="s">
        <v>135</v>
      </c>
      <c r="H22" s="94" t="s">
        <v>57</v>
      </c>
      <c r="I22" s="64"/>
    </row>
    <row r="23" spans="1:9" s="16" customFormat="1" ht="55.5" customHeight="1">
      <c r="A23" s="48" t="s">
        <v>31</v>
      </c>
      <c r="B23" s="67" t="s">
        <v>181</v>
      </c>
      <c r="C23" s="70" t="s">
        <v>182</v>
      </c>
      <c r="D23" s="61" t="s">
        <v>56</v>
      </c>
      <c r="E23" s="62" t="s">
        <v>60</v>
      </c>
      <c r="F23" s="85">
        <v>4020000</v>
      </c>
      <c r="G23" s="63" t="s">
        <v>135</v>
      </c>
      <c r="H23" s="94" t="s">
        <v>57</v>
      </c>
      <c r="I23" s="64" t="s">
        <v>23</v>
      </c>
    </row>
    <row r="24" spans="1:12" s="16" customFormat="1" ht="57" customHeight="1">
      <c r="A24" s="48" t="s">
        <v>32</v>
      </c>
      <c r="B24" s="67" t="s">
        <v>145</v>
      </c>
      <c r="C24" s="70" t="s">
        <v>185</v>
      </c>
      <c r="D24" s="61" t="s">
        <v>56</v>
      </c>
      <c r="E24" s="62" t="s">
        <v>60</v>
      </c>
      <c r="F24" s="85">
        <v>4020000</v>
      </c>
      <c r="G24" s="63" t="s">
        <v>135</v>
      </c>
      <c r="H24" s="94" t="s">
        <v>57</v>
      </c>
      <c r="I24" s="64"/>
      <c r="L24" s="16" t="s">
        <v>23</v>
      </c>
    </row>
    <row r="25" spans="1:15" s="16" customFormat="1" ht="60" customHeight="1">
      <c r="A25" s="48" t="s">
        <v>33</v>
      </c>
      <c r="B25" s="67" t="s">
        <v>146</v>
      </c>
      <c r="C25" s="70" t="s">
        <v>184</v>
      </c>
      <c r="D25" s="61" t="s">
        <v>56</v>
      </c>
      <c r="E25" s="62" t="s">
        <v>60</v>
      </c>
      <c r="F25" s="85">
        <v>4020000</v>
      </c>
      <c r="G25" s="63" t="s">
        <v>135</v>
      </c>
      <c r="H25" s="94" t="s">
        <v>57</v>
      </c>
      <c r="I25" s="64"/>
      <c r="K25" s="16" t="s">
        <v>23</v>
      </c>
      <c r="O25" s="16" t="s">
        <v>23</v>
      </c>
    </row>
    <row r="26" spans="1:9" s="16" customFormat="1" ht="45.75" customHeight="1">
      <c r="A26" s="48" t="s">
        <v>34</v>
      </c>
      <c r="B26" s="67" t="s">
        <v>147</v>
      </c>
      <c r="C26" s="70" t="s">
        <v>186</v>
      </c>
      <c r="D26" s="61" t="s">
        <v>56</v>
      </c>
      <c r="E26" s="62" t="s">
        <v>60</v>
      </c>
      <c r="F26" s="85">
        <v>4020000</v>
      </c>
      <c r="G26" s="63" t="s">
        <v>135</v>
      </c>
      <c r="H26" s="94" t="s">
        <v>57</v>
      </c>
      <c r="I26" s="64"/>
    </row>
    <row r="27" spans="1:9" s="16" customFormat="1" ht="58.5" customHeight="1">
      <c r="A27" s="48" t="s">
        <v>35</v>
      </c>
      <c r="B27" s="67" t="s">
        <v>148</v>
      </c>
      <c r="C27" s="70" t="s">
        <v>187</v>
      </c>
      <c r="D27" s="61" t="s">
        <v>56</v>
      </c>
      <c r="E27" s="62" t="s">
        <v>60</v>
      </c>
      <c r="F27" s="85">
        <v>4020000</v>
      </c>
      <c r="G27" s="63" t="s">
        <v>135</v>
      </c>
      <c r="H27" s="94" t="s">
        <v>57</v>
      </c>
      <c r="I27" s="64"/>
    </row>
    <row r="28" spans="1:9" s="16" customFormat="1" ht="59.25" customHeight="1">
      <c r="A28" s="48" t="s">
        <v>36</v>
      </c>
      <c r="B28" s="67" t="s">
        <v>149</v>
      </c>
      <c r="C28" s="70" t="s">
        <v>188</v>
      </c>
      <c r="D28" s="61" t="s">
        <v>56</v>
      </c>
      <c r="E28" s="62" t="s">
        <v>60</v>
      </c>
      <c r="F28" s="85">
        <v>4020000</v>
      </c>
      <c r="G28" s="63" t="s">
        <v>135</v>
      </c>
      <c r="H28" s="94" t="s">
        <v>57</v>
      </c>
      <c r="I28" s="64"/>
    </row>
    <row r="29" spans="1:9" s="16" customFormat="1" ht="57.75" customHeight="1">
      <c r="A29" s="48" t="s">
        <v>37</v>
      </c>
      <c r="B29" s="68" t="s">
        <v>150</v>
      </c>
      <c r="C29" s="70" t="s">
        <v>189</v>
      </c>
      <c r="D29" s="61" t="s">
        <v>56</v>
      </c>
      <c r="E29" s="62" t="s">
        <v>60</v>
      </c>
      <c r="F29" s="85">
        <v>4020000</v>
      </c>
      <c r="G29" s="63" t="s">
        <v>135</v>
      </c>
      <c r="H29" s="94" t="s">
        <v>57</v>
      </c>
      <c r="I29" s="64"/>
    </row>
    <row r="30" spans="1:9" s="16" customFormat="1" ht="54">
      <c r="A30" s="48" t="s">
        <v>38</v>
      </c>
      <c r="B30" s="68" t="s">
        <v>151</v>
      </c>
      <c r="C30" s="70" t="s">
        <v>190</v>
      </c>
      <c r="D30" s="61" t="s">
        <v>56</v>
      </c>
      <c r="E30" s="62" t="s">
        <v>60</v>
      </c>
      <c r="F30" s="85">
        <v>4020000</v>
      </c>
      <c r="G30" s="63" t="s">
        <v>135</v>
      </c>
      <c r="H30" s="94" t="s">
        <v>57</v>
      </c>
      <c r="I30" s="64"/>
    </row>
    <row r="31" spans="1:9" s="16" customFormat="1" ht="60" customHeight="1">
      <c r="A31" s="48" t="s">
        <v>43</v>
      </c>
      <c r="B31" s="68" t="s">
        <v>152</v>
      </c>
      <c r="C31" s="70" t="s">
        <v>191</v>
      </c>
      <c r="D31" s="61" t="s">
        <v>56</v>
      </c>
      <c r="E31" s="62" t="s">
        <v>60</v>
      </c>
      <c r="F31" s="85">
        <v>4020000</v>
      </c>
      <c r="G31" s="63" t="s">
        <v>135</v>
      </c>
      <c r="H31" s="94" t="s">
        <v>57</v>
      </c>
      <c r="I31" s="64"/>
    </row>
    <row r="32" spans="1:9" s="16" customFormat="1" ht="57.75" customHeight="1">
      <c r="A32" s="48" t="s">
        <v>67</v>
      </c>
      <c r="B32" s="68" t="s">
        <v>153</v>
      </c>
      <c r="C32" s="70" t="s">
        <v>192</v>
      </c>
      <c r="D32" s="61" t="s">
        <v>56</v>
      </c>
      <c r="E32" s="62" t="s">
        <v>60</v>
      </c>
      <c r="F32" s="85">
        <v>4020000</v>
      </c>
      <c r="G32" s="63" t="s">
        <v>135</v>
      </c>
      <c r="H32" s="94" t="s">
        <v>57</v>
      </c>
      <c r="I32" s="64"/>
    </row>
    <row r="33" spans="1:9" s="16" customFormat="1" ht="58.5" customHeight="1">
      <c r="A33" s="48" t="s">
        <v>68</v>
      </c>
      <c r="B33" s="68" t="s">
        <v>154</v>
      </c>
      <c r="C33" s="70" t="s">
        <v>193</v>
      </c>
      <c r="D33" s="61" t="s">
        <v>56</v>
      </c>
      <c r="E33" s="62" t="s">
        <v>60</v>
      </c>
      <c r="F33" s="85">
        <v>4020000</v>
      </c>
      <c r="G33" s="63" t="s">
        <v>135</v>
      </c>
      <c r="H33" s="94" t="s">
        <v>57</v>
      </c>
      <c r="I33" s="64"/>
    </row>
    <row r="34" spans="1:9" s="16" customFormat="1" ht="57.75" customHeight="1">
      <c r="A34" s="48" t="s">
        <v>69</v>
      </c>
      <c r="B34" s="68" t="s">
        <v>155</v>
      </c>
      <c r="C34" s="70" t="s">
        <v>194</v>
      </c>
      <c r="D34" s="61" t="s">
        <v>56</v>
      </c>
      <c r="E34" s="62" t="s">
        <v>60</v>
      </c>
      <c r="F34" s="85">
        <v>4020000</v>
      </c>
      <c r="G34" s="63" t="s">
        <v>135</v>
      </c>
      <c r="H34" s="94" t="s">
        <v>57</v>
      </c>
      <c r="I34" s="64"/>
    </row>
    <row r="35" spans="1:9" s="16" customFormat="1" ht="58.5" customHeight="1">
      <c r="A35" s="48" t="s">
        <v>70</v>
      </c>
      <c r="B35" s="68" t="s">
        <v>156</v>
      </c>
      <c r="C35" s="70" t="s">
        <v>195</v>
      </c>
      <c r="D35" s="61" t="s">
        <v>56</v>
      </c>
      <c r="E35" s="62" t="s">
        <v>60</v>
      </c>
      <c r="F35" s="85">
        <v>4020000</v>
      </c>
      <c r="G35" s="63" t="s">
        <v>135</v>
      </c>
      <c r="H35" s="94" t="s">
        <v>57</v>
      </c>
      <c r="I35" s="64"/>
    </row>
    <row r="36" spans="1:9" s="16" customFormat="1" ht="47.25">
      <c r="A36" s="48" t="s">
        <v>71</v>
      </c>
      <c r="B36" s="68" t="s">
        <v>157</v>
      </c>
      <c r="C36" s="70" t="s">
        <v>196</v>
      </c>
      <c r="D36" s="61" t="s">
        <v>56</v>
      </c>
      <c r="E36" s="62" t="s">
        <v>60</v>
      </c>
      <c r="F36" s="85">
        <v>4420000</v>
      </c>
      <c r="G36" s="63" t="s">
        <v>135</v>
      </c>
      <c r="H36" s="94" t="s">
        <v>57</v>
      </c>
      <c r="I36" s="64"/>
    </row>
    <row r="37" spans="1:9" s="16" customFormat="1" ht="47.25">
      <c r="A37" s="48" t="s">
        <v>72</v>
      </c>
      <c r="B37" s="68" t="s">
        <v>158</v>
      </c>
      <c r="C37" s="70" t="s">
        <v>197</v>
      </c>
      <c r="D37" s="61" t="s">
        <v>56</v>
      </c>
      <c r="E37" s="62" t="s">
        <v>60</v>
      </c>
      <c r="F37" s="85">
        <v>4420000</v>
      </c>
      <c r="G37" s="63" t="s">
        <v>135</v>
      </c>
      <c r="H37" s="94" t="s">
        <v>57</v>
      </c>
      <c r="I37" s="64"/>
    </row>
    <row r="38" spans="1:9" s="16" customFormat="1" ht="61.5" customHeight="1">
      <c r="A38" s="48" t="s">
        <v>73</v>
      </c>
      <c r="B38" s="68" t="s">
        <v>159</v>
      </c>
      <c r="C38" s="70" t="s">
        <v>198</v>
      </c>
      <c r="D38" s="61" t="s">
        <v>56</v>
      </c>
      <c r="E38" s="62" t="s">
        <v>60</v>
      </c>
      <c r="F38" s="85">
        <v>4020000</v>
      </c>
      <c r="G38" s="63" t="s">
        <v>135</v>
      </c>
      <c r="H38" s="94" t="s">
        <v>57</v>
      </c>
      <c r="I38" s="64"/>
    </row>
    <row r="39" spans="1:9" s="16" customFormat="1" ht="63" customHeight="1">
      <c r="A39" s="48" t="s">
        <v>115</v>
      </c>
      <c r="B39" s="68" t="s">
        <v>160</v>
      </c>
      <c r="C39" s="70" t="s">
        <v>199</v>
      </c>
      <c r="D39" s="61" t="s">
        <v>56</v>
      </c>
      <c r="E39" s="62" t="s">
        <v>60</v>
      </c>
      <c r="F39" s="85">
        <v>4020000</v>
      </c>
      <c r="G39" s="63" t="s">
        <v>135</v>
      </c>
      <c r="H39" s="94" t="s">
        <v>57</v>
      </c>
      <c r="I39" s="64"/>
    </row>
    <row r="40" spans="1:9" s="16" customFormat="1" ht="33.75" customHeight="1">
      <c r="A40" s="48" t="s">
        <v>116</v>
      </c>
      <c r="B40" s="68" t="s">
        <v>161</v>
      </c>
      <c r="C40" s="99" t="s">
        <v>208</v>
      </c>
      <c r="D40" s="61" t="s">
        <v>56</v>
      </c>
      <c r="E40" s="62" t="s">
        <v>61</v>
      </c>
      <c r="F40" s="85">
        <v>4560000</v>
      </c>
      <c r="G40" s="63" t="s">
        <v>135</v>
      </c>
      <c r="H40" s="94" t="s">
        <v>57</v>
      </c>
      <c r="I40" s="64"/>
    </row>
    <row r="41" spans="1:9" s="16" customFormat="1" ht="41.25" customHeight="1">
      <c r="A41" s="48" t="s">
        <v>117</v>
      </c>
      <c r="B41" s="68" t="s">
        <v>162</v>
      </c>
      <c r="C41" s="99" t="s">
        <v>209</v>
      </c>
      <c r="D41" s="61" t="s">
        <v>58</v>
      </c>
      <c r="E41" s="62" t="s">
        <v>61</v>
      </c>
      <c r="F41" s="85">
        <v>9120000</v>
      </c>
      <c r="G41" s="63" t="s">
        <v>135</v>
      </c>
      <c r="H41" s="94" t="s">
        <v>57</v>
      </c>
      <c r="I41" s="64"/>
    </row>
    <row r="42" spans="1:9" s="16" customFormat="1" ht="31.5" customHeight="1">
      <c r="A42" s="48" t="s">
        <v>118</v>
      </c>
      <c r="B42" s="68" t="s">
        <v>163</v>
      </c>
      <c r="C42" s="98" t="s">
        <v>210</v>
      </c>
      <c r="D42" s="61" t="s">
        <v>134</v>
      </c>
      <c r="E42" s="62" t="s">
        <v>59</v>
      </c>
      <c r="F42" s="85">
        <v>6080000</v>
      </c>
      <c r="G42" s="63" t="s">
        <v>135</v>
      </c>
      <c r="H42" s="94" t="s">
        <v>57</v>
      </c>
      <c r="I42" s="64"/>
    </row>
    <row r="43" spans="1:9" s="16" customFormat="1" ht="15.75">
      <c r="A43" s="42" t="s">
        <v>62</v>
      </c>
      <c r="B43" s="109" t="s">
        <v>44</v>
      </c>
      <c r="C43" s="110"/>
      <c r="D43" s="65"/>
      <c r="E43" s="62"/>
      <c r="F43" s="86">
        <f>SUM(F44:F44)</f>
        <v>9120000</v>
      </c>
      <c r="G43" s="63"/>
      <c r="H43" s="94"/>
      <c r="I43" s="64"/>
    </row>
    <row r="44" spans="1:9" s="16" customFormat="1" ht="29.25" customHeight="1">
      <c r="A44" s="48" t="s">
        <v>17</v>
      </c>
      <c r="B44" s="67" t="s">
        <v>164</v>
      </c>
      <c r="C44" s="72" t="s">
        <v>64</v>
      </c>
      <c r="D44" s="61" t="s">
        <v>165</v>
      </c>
      <c r="E44" s="62" t="s">
        <v>59</v>
      </c>
      <c r="F44" s="85">
        <v>9120000</v>
      </c>
      <c r="G44" s="63" t="s">
        <v>135</v>
      </c>
      <c r="H44" s="94" t="s">
        <v>57</v>
      </c>
      <c r="I44" s="64"/>
    </row>
    <row r="45" spans="1:9" s="16" customFormat="1" ht="15.75" customHeight="1">
      <c r="A45" s="11"/>
      <c r="B45" s="115" t="s">
        <v>121</v>
      </c>
      <c r="C45" s="116"/>
      <c r="D45" s="116"/>
      <c r="E45" s="117"/>
      <c r="F45" s="89">
        <f>F43+F14+F6</f>
        <v>205740000</v>
      </c>
      <c r="G45" s="69"/>
      <c r="H45" s="96"/>
      <c r="I45" s="52"/>
    </row>
    <row r="46" spans="1:8" s="16" customFormat="1" ht="15.75" customHeight="1">
      <c r="A46" s="17"/>
      <c r="B46" s="45"/>
      <c r="C46" s="17"/>
      <c r="D46" s="17"/>
      <c r="E46" s="19"/>
      <c r="F46" s="103"/>
      <c r="G46" s="103"/>
      <c r="H46" s="97"/>
    </row>
    <row r="47" spans="1:9" s="16" customFormat="1" ht="15.75" customHeight="1">
      <c r="A47" s="17"/>
      <c r="B47" s="114" t="s">
        <v>213</v>
      </c>
      <c r="C47" s="114"/>
      <c r="D47" s="114"/>
      <c r="E47" s="114"/>
      <c r="F47" s="114"/>
      <c r="G47" s="114"/>
      <c r="H47" s="114"/>
      <c r="I47" s="114"/>
    </row>
    <row r="48" spans="1:8" s="16" customFormat="1" ht="15.75" customHeight="1">
      <c r="A48" s="17"/>
      <c r="B48" s="18"/>
      <c r="C48" s="17"/>
      <c r="D48" s="17"/>
      <c r="E48" s="19"/>
      <c r="F48" s="90"/>
      <c r="G48" s="22"/>
      <c r="H48" s="97"/>
    </row>
    <row r="49" spans="1:8" s="16" customFormat="1" ht="15.75" customHeight="1">
      <c r="A49" s="17"/>
      <c r="B49" s="18"/>
      <c r="C49" s="17"/>
      <c r="D49" s="17"/>
      <c r="E49" s="19"/>
      <c r="F49" s="90"/>
      <c r="G49" s="22"/>
      <c r="H49" s="97"/>
    </row>
    <row r="50" spans="1:8" s="16" customFormat="1" ht="15.75" customHeight="1">
      <c r="A50" s="23"/>
      <c r="B50" s="24"/>
      <c r="C50" s="25"/>
      <c r="D50" s="25"/>
      <c r="E50" s="26"/>
      <c r="F50" s="91"/>
      <c r="G50" s="28"/>
      <c r="H50" s="97"/>
    </row>
    <row r="51" spans="1:8" s="16" customFormat="1" ht="15.75" customHeight="1">
      <c r="A51" s="23"/>
      <c r="B51" s="46"/>
      <c r="C51" s="25"/>
      <c r="D51" s="25"/>
      <c r="E51" s="26"/>
      <c r="F51" s="104"/>
      <c r="G51" s="104"/>
      <c r="H51" s="97"/>
    </row>
    <row r="52" spans="1:6" ht="15.75" customHeight="1">
      <c r="A52" s="1"/>
      <c r="F52" s="92"/>
    </row>
    <row r="53" spans="1:8" ht="15.75" customHeight="1">
      <c r="A53" s="1"/>
      <c r="H53" s="93" t="s">
        <v>23</v>
      </c>
    </row>
    <row r="54" ht="12.75">
      <c r="A54" s="1"/>
    </row>
    <row r="55" ht="12.75">
      <c r="A55" s="1"/>
    </row>
    <row r="56" ht="12.75">
      <c r="A56" s="1"/>
    </row>
    <row r="57" ht="12.75">
      <c r="A57" s="1"/>
    </row>
    <row r="58" ht="12.75">
      <c r="A58" s="1"/>
    </row>
    <row r="59" ht="12.75">
      <c r="A59" s="1"/>
    </row>
    <row r="60" ht="12.75">
      <c r="A60" s="1"/>
    </row>
    <row r="61" ht="12.75">
      <c r="A61" s="1"/>
    </row>
    <row r="62" ht="12.75">
      <c r="A62" s="1"/>
    </row>
    <row r="63" spans="1:9" ht="12.75">
      <c r="A63" s="1"/>
      <c r="I63" t="s">
        <v>23</v>
      </c>
    </row>
    <row r="64" ht="12.75">
      <c r="A64" s="1"/>
    </row>
    <row r="65" ht="12.75">
      <c r="A65" s="1"/>
    </row>
    <row r="66" ht="12.75">
      <c r="A66" s="1"/>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sheetData>
  <sheetProtection/>
  <mergeCells count="13">
    <mergeCell ref="B43:C43"/>
    <mergeCell ref="B47:I47"/>
    <mergeCell ref="F46:G46"/>
    <mergeCell ref="F51:G51"/>
    <mergeCell ref="B45:E45"/>
    <mergeCell ref="B14:C14"/>
    <mergeCell ref="B6:C6"/>
    <mergeCell ref="A1:B1"/>
    <mergeCell ref="A4:B4"/>
    <mergeCell ref="A2:B2"/>
    <mergeCell ref="C1:I1"/>
    <mergeCell ref="C2:I2"/>
    <mergeCell ref="C3:I3"/>
  </mergeCells>
  <printOptions/>
  <pageMargins left="0.63" right="0.36" top="0.38" bottom="0.46" header="0.34" footer="0.38"/>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Nguyen</cp:lastModifiedBy>
  <cp:lastPrinted>2019-10-21T03:08:23Z</cp:lastPrinted>
  <dcterms:created xsi:type="dcterms:W3CDTF">2015-12-23T01:03:39Z</dcterms:created>
  <dcterms:modified xsi:type="dcterms:W3CDTF">2019-10-21T03:08:45Z</dcterms:modified>
  <cp:category/>
  <cp:version/>
  <cp:contentType/>
  <cp:contentStatus/>
</cp:coreProperties>
</file>